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Tabelle1" sheetId="1" r:id="rId4"/>
  </sheets>
</workbook>
</file>

<file path=xl/sharedStrings.xml><?xml version="1.0" encoding="utf-8"?>
<sst xmlns="http://schemas.openxmlformats.org/spreadsheetml/2006/main" uniqueCount="102">
  <si>
    <t>BAERTIG - Mengen- und Massenermittlung</t>
  </si>
  <si>
    <t>Bauvorhaben</t>
  </si>
  <si>
    <t>Le Monument GmbH</t>
  </si>
  <si>
    <t>Bei Gutschriften- und Mengenermittlungen, wie auch in Angebotserstellung darauf achten, dass unten angegebene Mengen sich auf die Planungsunterlagen beziehen. Ein Aufmaß vor Ort hat nicht statt-</t>
  </si>
  <si>
    <r>
      <rPr>
        <b val="1"/>
        <sz val="9"/>
        <color indexed="8"/>
        <rFont val="Arial"/>
      </rPr>
      <t>Gutschrift</t>
    </r>
  </si>
  <si>
    <t xml:space="preserve"> </t>
  </si>
  <si>
    <t>Wohneinheit</t>
  </si>
  <si>
    <t>WHG 01 - Familie Denkmal</t>
  </si>
  <si>
    <t>gefunden. Auch zu beachten ist, dass unten angegebene Mengen auf verschiedene Verpackungseinheiten aufgerundet werden. Somit kann es bei den Mengen zu minimalen unterschieden führen.</t>
  </si>
  <si>
    <t>Pos.</t>
  </si>
  <si>
    <t>Angaben aus der Baubeschreibung</t>
  </si>
  <si>
    <t>Angaben von BAERTIG</t>
  </si>
  <si>
    <t>Ergebnis Backoffice</t>
  </si>
  <si>
    <t>Räume</t>
  </si>
  <si>
    <t>Oberflächen</t>
  </si>
  <si>
    <t>Etage</t>
  </si>
  <si>
    <t>Ausführung gem. Baubeschreibung</t>
  </si>
  <si>
    <t>Mengen</t>
  </si>
  <si>
    <t>Baubeschreibung</t>
  </si>
  <si>
    <t>Ausführung gem. Bemusterung</t>
  </si>
  <si>
    <t>Bemusterung</t>
  </si>
  <si>
    <r>
      <rPr>
        <b val="1"/>
        <u val="single"/>
        <sz val="9"/>
        <color indexed="13"/>
        <rFont val="Arial"/>
      </rPr>
      <t>Achtung:</t>
    </r>
    <r>
      <rPr>
        <b val="1"/>
        <sz val="9"/>
        <color indexed="13"/>
        <rFont val="Arial"/>
      </rPr>
      <t xml:space="preserve"> </t>
    </r>
    <r>
      <rPr>
        <b val="1"/>
        <sz val="9"/>
        <color indexed="8"/>
        <rFont val="Arial"/>
      </rPr>
      <t>Bemerkungen zu</t>
    </r>
  </si>
  <si>
    <t>Differenz</t>
  </si>
  <si>
    <t>Menge</t>
  </si>
  <si>
    <t>inkl. 10%</t>
  </si>
  <si>
    <t>EP Netto</t>
  </si>
  <si>
    <t>GP Netto</t>
  </si>
  <si>
    <t>GP Brutto</t>
  </si>
  <si>
    <t>Kundenwünschen während Beratung</t>
  </si>
  <si>
    <t>Parkett</t>
  </si>
  <si>
    <t>Diele / Flur</t>
  </si>
  <si>
    <t>EG</t>
  </si>
  <si>
    <t>Landhausdiele Eiche (2200 x 190 x 15 mm)</t>
  </si>
  <si>
    <t>m2</t>
  </si>
  <si>
    <t>Wohnen / Essen</t>
  </si>
  <si>
    <t>Küche</t>
  </si>
  <si>
    <t>Abstell</t>
  </si>
  <si>
    <t>OG</t>
  </si>
  <si>
    <t>Kind</t>
  </si>
  <si>
    <t>Schlafen / Ankleide</t>
  </si>
  <si>
    <t>DG</t>
  </si>
  <si>
    <t>Büro</t>
  </si>
  <si>
    <t>Gesamt - Parkett</t>
  </si>
  <si>
    <t>Sockelleisten bei Parkett</t>
  </si>
  <si>
    <t>Sockel</t>
  </si>
  <si>
    <t>Holzsockelleiste in Weiß (2400 x 80 x 19 mm)</t>
  </si>
  <si>
    <t>lfm</t>
  </si>
  <si>
    <t>Gesamt - Sockel</t>
  </si>
  <si>
    <t>Bodenfliesen</t>
  </si>
  <si>
    <t>Flur</t>
  </si>
  <si>
    <t>Bodenfliese</t>
  </si>
  <si>
    <t>KG</t>
  </si>
  <si>
    <t>Feinsteinzueg (30 x 60 x 0,9 cm)</t>
  </si>
  <si>
    <t>Dusche / WC</t>
  </si>
  <si>
    <t>Hobbyraum</t>
  </si>
  <si>
    <t>Keller</t>
  </si>
  <si>
    <t>Hausanschlussraum</t>
  </si>
  <si>
    <t>WC</t>
  </si>
  <si>
    <t xml:space="preserve">Masterbad </t>
  </si>
  <si>
    <t>Masterbad - Dusche</t>
  </si>
  <si>
    <t>Masterbad - Sauna</t>
  </si>
  <si>
    <t>Kinderbad</t>
  </si>
  <si>
    <t>Gäste-Bad</t>
  </si>
  <si>
    <t>Gesamt - Bodenfliesen</t>
  </si>
  <si>
    <t>Sockelleisten für Bodenfliesen</t>
  </si>
  <si>
    <t>Fliesen Sockelleiste (60 x 5 cm)</t>
  </si>
  <si>
    <t>Hausanschluss</t>
  </si>
  <si>
    <t>Wandfliesen</t>
  </si>
  <si>
    <t>Wandfliese</t>
  </si>
  <si>
    <t>Gäste-WC</t>
  </si>
  <si>
    <t>Masterbad</t>
  </si>
  <si>
    <t>Gäste-Bad - Dusche</t>
  </si>
  <si>
    <t>Gesamt - Wandfliesen</t>
  </si>
  <si>
    <t>Abschlussschienen für Fliesenspiegel</t>
  </si>
  <si>
    <t>Eckschiene</t>
  </si>
  <si>
    <t>L-Schiene in Edelstahl Natur (10 mm)</t>
  </si>
  <si>
    <t>L-Schiene in Schwarz matt (10 mm)</t>
  </si>
  <si>
    <t>Gesamt - Abschlussschienen</t>
  </si>
  <si>
    <t>Treppenstufen</t>
  </si>
  <si>
    <t>Treppe</t>
  </si>
  <si>
    <t>Trittstufe</t>
  </si>
  <si>
    <t>KG - EG</t>
  </si>
  <si>
    <t>Naturstein, Granit oder Holz (Stärke: 25 mm)</t>
  </si>
  <si>
    <t>Stk.</t>
  </si>
  <si>
    <t>Setzstufe</t>
  </si>
  <si>
    <t>Treppenkante</t>
  </si>
  <si>
    <t>Gesamt - Treppenstufen</t>
  </si>
  <si>
    <t>Terrassen- und Balkonbelag</t>
  </si>
  <si>
    <t>Terrasse</t>
  </si>
  <si>
    <t>Betonplatten</t>
  </si>
  <si>
    <t>Pflasterbelag</t>
  </si>
  <si>
    <t>Balkon</t>
  </si>
  <si>
    <t>Gesamt - Terrassen- und Balkonbelag</t>
  </si>
  <si>
    <t>Türen</t>
  </si>
  <si>
    <t>Zimmertüre</t>
  </si>
  <si>
    <t>Kochen</t>
  </si>
  <si>
    <t>Bad</t>
  </si>
  <si>
    <t>Kind 1</t>
  </si>
  <si>
    <t>Kind 2</t>
  </si>
  <si>
    <t>Schlafen</t>
  </si>
  <si>
    <t>Gesamt - Türen</t>
  </si>
  <si>
    <t>Gutschrift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</si>
</sst>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&quot; &quot;* #,##0.00&quot; € &quot;;&quot;-&quot;* #,##0.00&quot; € &quot;;&quot; &quot;* &quot;-&quot;??&quot; € &quot;"/>
    <numFmt numFmtId="60" formatCode="#,##0.00&quot; €&quot;"/>
  </numFmts>
  <fonts count="16">
    <font>
      <sz val="11"/>
      <color indexed="8"/>
      <name val="Calibri"/>
    </font>
    <font>
      <sz val="7"/>
      <color indexed="9"/>
      <name val="Arial"/>
    </font>
    <font>
      <sz val="14"/>
      <color indexed="8"/>
      <name val="Calibri"/>
    </font>
    <font>
      <b val="1"/>
      <sz val="16"/>
      <color indexed="10"/>
      <name val="Arial"/>
    </font>
    <font>
      <sz val="9"/>
      <color indexed="8"/>
      <name val="Arial"/>
    </font>
    <font>
      <b val="1"/>
      <sz val="9"/>
      <color indexed="10"/>
      <name val="Arial"/>
    </font>
    <font>
      <b val="1"/>
      <sz val="9"/>
      <color indexed="8"/>
      <name val="Arial"/>
    </font>
    <font>
      <b val="1"/>
      <u val="double"/>
      <sz val="9"/>
      <color indexed="8"/>
      <name val="Arial"/>
    </font>
    <font>
      <b val="1"/>
      <sz val="9"/>
      <color indexed="15"/>
      <name val="Arial"/>
    </font>
    <font>
      <b val="1"/>
      <u val="single"/>
      <sz val="9"/>
      <color indexed="13"/>
      <name val="Arial"/>
    </font>
    <font>
      <b val="1"/>
      <sz val="9"/>
      <color indexed="13"/>
      <name val="Arial"/>
    </font>
    <font>
      <b val="1"/>
      <sz val="9"/>
      <color indexed="16"/>
      <name val="Arial"/>
    </font>
    <font>
      <sz val="9"/>
      <color indexed="15"/>
      <name val="Arial"/>
    </font>
    <font>
      <sz val="9"/>
      <color indexed="10"/>
      <name val="Arial"/>
    </font>
    <font>
      <sz val="9"/>
      <color indexed="24"/>
      <name val="Arial"/>
    </font>
    <font>
      <sz val="9"/>
      <color indexed="13"/>
      <name val="Arial"/>
    </font>
  </fonts>
  <fills count="14">
    <fill>
      <patternFill patternType="none"/>
    </fill>
    <fill>
      <patternFill patternType="gray125"/>
    </fill>
    <fill>
      <patternFill patternType="solid">
        <fgColor indexed="8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</fills>
  <borders count="34">
    <border>
      <left/>
      <right/>
      <top/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/>
      <bottom style="medium">
        <color indexed="13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medium">
        <color indexed="13"/>
      </right>
      <top style="thin">
        <color indexed="11"/>
      </top>
      <bottom style="thin">
        <color indexed="11"/>
      </bottom>
      <diagonal/>
    </border>
    <border>
      <left style="medium">
        <color indexed="13"/>
      </left>
      <right/>
      <top style="medium">
        <color indexed="13"/>
      </top>
      <bottom/>
      <diagonal/>
    </border>
    <border>
      <left/>
      <right style="medium">
        <color indexed="13"/>
      </right>
      <top style="medium">
        <color indexed="13"/>
      </top>
      <bottom/>
      <diagonal/>
    </border>
    <border>
      <left style="medium">
        <color indexed="13"/>
      </left>
      <right/>
      <top/>
      <bottom/>
      <diagonal/>
    </border>
    <border>
      <left/>
      <right style="medium">
        <color indexed="13"/>
      </right>
      <top/>
      <bottom/>
      <diagonal/>
    </border>
    <border>
      <left style="medium">
        <color indexed="13"/>
      </left>
      <right/>
      <top/>
      <bottom style="medium">
        <color indexed="13"/>
      </bottom>
      <diagonal/>
    </border>
    <border>
      <left/>
      <right style="medium">
        <color indexed="13"/>
      </right>
      <top/>
      <bottom style="medium">
        <color indexed="13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medium">
        <color indexed="13"/>
      </top>
      <bottom/>
      <diagonal/>
    </border>
    <border>
      <left/>
      <right style="medium">
        <color indexed="13"/>
      </right>
      <top style="thin">
        <color indexed="11"/>
      </top>
      <bottom style="thin">
        <color indexed="11"/>
      </bottom>
      <diagonal/>
    </border>
    <border>
      <left style="medium">
        <color indexed="13"/>
      </left>
      <right/>
      <top style="thin">
        <color indexed="11"/>
      </top>
      <bottom style="thin">
        <color indexed="11"/>
      </bottom>
      <diagonal/>
    </border>
    <border>
      <left style="medium">
        <color indexed="13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1"/>
      </right>
      <top/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3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/>
    </xf>
    <xf numFmtId="0" fontId="3" fillId="2" borderId="2" applyNumberFormat="0" applyFont="1" applyFill="1" applyBorder="1" applyAlignment="1" applyProtection="0">
      <alignment horizontal="center" vertical="center"/>
    </xf>
    <xf numFmtId="0" fontId="3" fillId="2" borderId="3" applyNumberFormat="0" applyFont="1" applyFill="1" applyBorder="1" applyAlignment="1" applyProtection="0">
      <alignment horizontal="center" vertical="center"/>
    </xf>
    <xf numFmtId="0" fontId="4" fillId="3" borderId="4" applyNumberFormat="0" applyFont="1" applyFill="1" applyBorder="1" applyAlignment="1" applyProtection="0">
      <alignment horizontal="center" vertical="center"/>
    </xf>
    <xf numFmtId="0" fontId="4" fillId="3" borderId="5" applyNumberFormat="0" applyFont="1" applyFill="1" applyBorder="1" applyAlignment="1" applyProtection="0">
      <alignment horizontal="center" vertical="center"/>
    </xf>
    <xf numFmtId="0" fontId="4" fillId="3" borderId="6" applyNumberFormat="0" applyFont="1" applyFill="1" applyBorder="1" applyAlignment="1" applyProtection="0">
      <alignment horizontal="center" vertical="center"/>
    </xf>
    <xf numFmtId="0" fontId="0" fillId="4" borderId="7" applyNumberFormat="0" applyFont="1" applyFill="1" applyBorder="1" applyAlignment="1" applyProtection="0">
      <alignment vertical="center"/>
    </xf>
    <xf numFmtId="0" fontId="0" fillId="4" borderId="8" applyNumberFormat="0" applyFont="1" applyFill="1" applyBorder="1" applyAlignment="1" applyProtection="0">
      <alignment vertical="center"/>
    </xf>
    <xf numFmtId="0" fontId="4" fillId="4" borderId="8" applyNumberFormat="0" applyFont="1" applyFill="1" applyBorder="1" applyAlignment="1" applyProtection="0">
      <alignment vertical="center"/>
    </xf>
    <xf numFmtId="0" fontId="4" fillId="4" borderId="7" applyNumberFormat="0" applyFont="1" applyFill="1" applyBorder="1" applyAlignment="1" applyProtection="0">
      <alignment horizontal="left" vertical="center"/>
    </xf>
    <xf numFmtId="59" fontId="4" fillId="4" borderId="7" applyNumberFormat="1" applyFont="1" applyFill="1" applyBorder="1" applyAlignment="1" applyProtection="0">
      <alignment vertical="center"/>
    </xf>
    <xf numFmtId="0" fontId="4" fillId="4" borderId="7" applyNumberFormat="0" applyFont="1" applyFill="1" applyBorder="1" applyAlignment="1" applyProtection="0">
      <alignment vertical="center"/>
    </xf>
    <xf numFmtId="2" fontId="4" fillId="4" borderId="7" applyNumberFormat="1" applyFont="1" applyFill="1" applyBorder="1" applyAlignment="1" applyProtection="0">
      <alignment horizontal="right" vertical="center"/>
    </xf>
    <xf numFmtId="60" fontId="4" fillId="4" borderId="7" applyNumberFormat="1" applyFont="1" applyFill="1" applyBorder="1" applyAlignment="1" applyProtection="0">
      <alignment vertical="center"/>
    </xf>
    <xf numFmtId="60" fontId="0" fillId="4" borderId="7" applyNumberFormat="1" applyFont="1" applyFill="1" applyBorder="1" applyAlignment="1" applyProtection="0">
      <alignment vertical="center"/>
    </xf>
    <xf numFmtId="59" fontId="0" fillId="4" borderId="7" applyNumberFormat="1" applyFont="1" applyFill="1" applyBorder="1" applyAlignment="1" applyProtection="0">
      <alignment vertical="center"/>
    </xf>
    <xf numFmtId="60" fontId="4" fillId="4" borderId="9" applyNumberFormat="1" applyFont="1" applyFill="1" applyBorder="1" applyAlignment="1" applyProtection="0">
      <alignment vertical="center"/>
    </xf>
    <xf numFmtId="60" fontId="0" fillId="4" borderId="9" applyNumberFormat="1" applyFont="1" applyFill="1" applyBorder="1" applyAlignment="1" applyProtection="0">
      <alignment vertical="center"/>
    </xf>
    <xf numFmtId="0" fontId="0" fillId="4" borderId="10" applyNumberFormat="0" applyFont="1" applyFill="1" applyBorder="1" applyAlignment="1" applyProtection="0">
      <alignment vertical="center"/>
    </xf>
    <xf numFmtId="0" fontId="0" fillId="2" borderId="5" applyNumberFormat="0" applyFont="1" applyFill="1" applyBorder="1" applyAlignment="1" applyProtection="0">
      <alignment vertical="center"/>
    </xf>
    <xf numFmtId="49" fontId="5" fillId="2" borderId="5" applyNumberFormat="1" applyFont="1" applyFill="1" applyBorder="1" applyAlignment="1" applyProtection="0">
      <alignment vertical="center"/>
    </xf>
    <xf numFmtId="49" fontId="4" fillId="4" borderId="11" applyNumberFormat="1" applyFont="1" applyFill="1" applyBorder="1" applyAlignment="1" applyProtection="0">
      <alignment horizontal="left" vertical="center"/>
    </xf>
    <xf numFmtId="0" fontId="4" fillId="4" borderId="12" applyNumberFormat="0" applyFont="1" applyFill="1" applyBorder="1" applyAlignment="1" applyProtection="0">
      <alignment horizontal="left" vertical="center"/>
    </xf>
    <xf numFmtId="0" fontId="0" fillId="4" borderId="12" applyNumberFormat="0" applyFont="1" applyFill="1" applyBorder="1" applyAlignment="1" applyProtection="0">
      <alignment vertical="center"/>
    </xf>
    <xf numFmtId="60" fontId="4" fillId="4" borderId="12" applyNumberFormat="1" applyFont="1" applyFill="1" applyBorder="1" applyAlignment="1" applyProtection="0">
      <alignment vertical="center"/>
    </xf>
    <xf numFmtId="49" fontId="4" fillId="4" borderId="12" applyNumberFormat="1" applyFont="1" applyFill="1" applyBorder="1" applyAlignment="1" applyProtection="0">
      <alignment horizontal="left" vertical="center"/>
    </xf>
    <xf numFmtId="59" fontId="0" fillId="4" borderId="12" applyNumberFormat="1" applyFont="1" applyFill="1" applyBorder="1" applyAlignment="1" applyProtection="0">
      <alignment vertical="center"/>
    </xf>
    <xf numFmtId="59" fontId="0" fillId="4" borderId="13" applyNumberFormat="1" applyFont="1" applyFill="1" applyBorder="1" applyAlignment="1" applyProtection="0">
      <alignment vertical="center"/>
    </xf>
    <xf numFmtId="49" fontId="6" fillId="5" borderId="14" applyNumberFormat="1" applyFont="1" applyFill="1" applyBorder="1" applyAlignment="1" applyProtection="0">
      <alignment horizontal="left" vertical="center"/>
    </xf>
    <xf numFmtId="60" fontId="7" fillId="5" borderId="15" applyNumberFormat="1" applyFont="1" applyFill="1" applyBorder="1" applyAlignment="1" applyProtection="0">
      <alignment horizontal="right" vertical="center"/>
    </xf>
    <xf numFmtId="0" fontId="6" fillId="4" borderId="8" applyNumberFormat="0" applyFont="1" applyFill="1" applyBorder="1" applyAlignment="1" applyProtection="0">
      <alignment vertical="center"/>
    </xf>
    <xf numFmtId="60" fontId="0" fillId="4" borderId="12" applyNumberFormat="1" applyFont="1" applyFill="1" applyBorder="1" applyAlignment="1" applyProtection="0">
      <alignment vertical="center"/>
    </xf>
    <xf numFmtId="0" fontId="4" fillId="4" borderId="12" applyNumberFormat="0" applyFont="1" applyFill="1" applyBorder="1" applyAlignment="1" applyProtection="0">
      <alignment horizontal="center" vertical="center"/>
    </xf>
    <xf numFmtId="60" fontId="6" fillId="5" borderId="16" applyNumberFormat="1" applyFont="1" applyFill="1" applyBorder="1" applyAlignment="1" applyProtection="0">
      <alignment horizontal="left" vertical="center"/>
    </xf>
    <xf numFmtId="60" fontId="7" fillId="5" borderId="17" applyNumberFormat="1" applyFont="1" applyFill="1" applyBorder="1" applyAlignment="1" applyProtection="0">
      <alignment horizontal="right" vertical="center"/>
    </xf>
    <xf numFmtId="49" fontId="0" fillId="2" borderId="5" applyNumberFormat="1" applyFont="1" applyFill="1" applyBorder="1" applyAlignment="1" applyProtection="0">
      <alignment vertical="center"/>
    </xf>
    <xf numFmtId="60" fontId="6" fillId="5" borderId="18" applyNumberFormat="1" applyFont="1" applyFill="1" applyBorder="1" applyAlignment="1" applyProtection="0">
      <alignment horizontal="left" vertical="center"/>
    </xf>
    <xf numFmtId="60" fontId="7" fillId="5" borderId="19" applyNumberFormat="1" applyFont="1" applyFill="1" applyBorder="1" applyAlignment="1" applyProtection="0">
      <alignment horizontal="right" vertical="center"/>
    </xf>
    <xf numFmtId="0" fontId="4" fillId="4" borderId="20" applyNumberFormat="0" applyFont="1" applyFill="1" applyBorder="1" applyAlignment="1" applyProtection="0">
      <alignment horizontal="left" vertical="center"/>
    </xf>
    <xf numFmtId="59" fontId="4" fillId="4" borderId="20" applyNumberFormat="1" applyFont="1" applyFill="1" applyBorder="1" applyAlignment="1" applyProtection="0">
      <alignment vertical="center"/>
    </xf>
    <xf numFmtId="0" fontId="4" fillId="4" borderId="20" applyNumberFormat="0" applyFont="1" applyFill="1" applyBorder="1" applyAlignment="1" applyProtection="0">
      <alignment vertical="center"/>
    </xf>
    <xf numFmtId="2" fontId="4" fillId="4" borderId="20" applyNumberFormat="1" applyFont="1" applyFill="1" applyBorder="1" applyAlignment="1" applyProtection="0">
      <alignment horizontal="right" vertical="center"/>
    </xf>
    <xf numFmtId="0" fontId="0" fillId="4" borderId="20" applyNumberFormat="0" applyFont="1" applyFill="1" applyBorder="1" applyAlignment="1" applyProtection="0">
      <alignment vertical="center"/>
    </xf>
    <xf numFmtId="60" fontId="4" fillId="4" borderId="20" applyNumberFormat="1" applyFont="1" applyFill="1" applyBorder="1" applyAlignment="1" applyProtection="0">
      <alignment vertical="center"/>
    </xf>
    <xf numFmtId="60" fontId="0" fillId="4" borderId="20" applyNumberFormat="1" applyFont="1" applyFill="1" applyBorder="1" applyAlignment="1" applyProtection="0">
      <alignment vertical="center"/>
    </xf>
    <xf numFmtId="59" fontId="0" fillId="4" borderId="20" applyNumberFormat="1" applyFont="1" applyFill="1" applyBorder="1" applyAlignment="1" applyProtection="0">
      <alignment vertical="center"/>
    </xf>
    <xf numFmtId="60" fontId="4" fillId="4" borderId="21" applyNumberFormat="1" applyFont="1" applyFill="1" applyBorder="1" applyAlignment="1" applyProtection="0">
      <alignment vertical="center"/>
    </xf>
    <xf numFmtId="60" fontId="0" fillId="4" borderId="21" applyNumberFormat="1" applyFont="1" applyFill="1" applyBorder="1" applyAlignment="1" applyProtection="0">
      <alignment vertical="center"/>
    </xf>
    <xf numFmtId="49" fontId="8" fillId="4" borderId="10" applyNumberFormat="1" applyFont="1" applyFill="1" applyBorder="1" applyAlignment="1" applyProtection="0">
      <alignment horizontal="center" vertical="center"/>
    </xf>
    <xf numFmtId="49" fontId="5" fillId="2" borderId="5" applyNumberFormat="1" applyFont="1" applyFill="1" applyBorder="1" applyAlignment="1" applyProtection="0">
      <alignment horizontal="center" vertical="center"/>
    </xf>
    <xf numFmtId="0" fontId="5" fillId="2" borderId="5" applyNumberFormat="0" applyFont="1" applyFill="1" applyBorder="1" applyAlignment="1" applyProtection="0">
      <alignment horizontal="center" vertical="center"/>
    </xf>
    <xf numFmtId="0" fontId="0" fillId="4" borderId="22" applyNumberFormat="0" applyFont="1" applyFill="1" applyBorder="1" applyAlignment="1" applyProtection="0">
      <alignment vertical="center"/>
    </xf>
    <xf numFmtId="59" fontId="0" fillId="4" borderId="23" applyNumberFormat="1" applyFont="1" applyFill="1" applyBorder="1" applyAlignment="1" applyProtection="0">
      <alignment vertical="center"/>
    </xf>
    <xf numFmtId="59" fontId="0" fillId="4" borderId="22" applyNumberFormat="1" applyFont="1" applyFill="1" applyBorder="1" applyAlignment="1" applyProtection="0">
      <alignment vertical="center"/>
    </xf>
    <xf numFmtId="60" fontId="5" fillId="2" borderId="6" applyNumberFormat="1" applyFont="1" applyFill="1" applyBorder="1" applyAlignment="1" applyProtection="0">
      <alignment horizontal="center" vertical="center"/>
    </xf>
    <xf numFmtId="0" fontId="8" fillId="4" borderId="12" applyNumberFormat="0" applyFont="1" applyFill="1" applyBorder="1" applyAlignment="1" applyProtection="0">
      <alignment horizontal="center" vertical="center"/>
    </xf>
    <xf numFmtId="0" fontId="4" fillId="4" borderId="8" applyNumberFormat="0" applyFont="1" applyFill="1" applyBorder="1" applyAlignment="1" applyProtection="0">
      <alignment horizontal="left" vertical="center"/>
    </xf>
    <xf numFmtId="59" fontId="4" fillId="4" borderId="8" applyNumberFormat="1" applyFont="1" applyFill="1" applyBorder="1" applyAlignment="1" applyProtection="0">
      <alignment vertical="center"/>
    </xf>
    <xf numFmtId="2" fontId="4" fillId="4" borderId="8" applyNumberFormat="1" applyFont="1" applyFill="1" applyBorder="1" applyAlignment="1" applyProtection="0">
      <alignment horizontal="right" vertical="center"/>
    </xf>
    <xf numFmtId="60" fontId="4" fillId="4" borderId="8" applyNumberFormat="1" applyFont="1" applyFill="1" applyBorder="1" applyAlignment="1" applyProtection="0">
      <alignment vertical="center"/>
    </xf>
    <xf numFmtId="0" fontId="0" fillId="4" borderId="13" applyNumberFormat="0" applyFont="1" applyFill="1" applyBorder="1" applyAlignment="1" applyProtection="0">
      <alignment vertical="center"/>
    </xf>
    <xf numFmtId="59" fontId="0" fillId="4" borderId="24" applyNumberFormat="1" applyFont="1" applyFill="1" applyBorder="1" applyAlignment="1" applyProtection="0">
      <alignment vertical="center"/>
    </xf>
    <xf numFmtId="60" fontId="0" fillId="4" borderId="8" applyNumberFormat="1" applyFont="1" applyFill="1" applyBorder="1" applyAlignment="1" applyProtection="0">
      <alignment vertical="center"/>
    </xf>
    <xf numFmtId="60" fontId="5" fillId="4" borderId="8" applyNumberFormat="1" applyFont="1" applyFill="1" applyBorder="1" applyAlignment="1" applyProtection="0">
      <alignment vertical="center"/>
    </xf>
    <xf numFmtId="0" fontId="8" fillId="4" borderId="10" applyNumberFormat="0" applyFont="1" applyFill="1" applyBorder="1" applyAlignment="1" applyProtection="0">
      <alignment horizontal="center" vertical="center"/>
    </xf>
    <xf numFmtId="0" fontId="6" fillId="3" borderId="5" applyNumberFormat="0" applyFont="1" applyFill="1" applyBorder="1" applyAlignment="1" applyProtection="0">
      <alignment horizontal="center" vertical="center"/>
    </xf>
    <xf numFmtId="49" fontId="6" fillId="3" borderId="5" applyNumberFormat="1" applyFont="1" applyFill="1" applyBorder="1" applyAlignment="1" applyProtection="0">
      <alignment horizontal="left" vertical="center"/>
    </xf>
    <xf numFmtId="49" fontId="6" fillId="3" borderId="5" applyNumberFormat="1" applyFont="1" applyFill="1" applyBorder="1" applyAlignment="1" applyProtection="0">
      <alignment horizontal="center" vertical="center"/>
    </xf>
    <xf numFmtId="49" fontId="0" fillId="3" borderId="5" applyNumberFormat="1" applyFont="1" applyFill="1" applyBorder="1" applyAlignment="1" applyProtection="0">
      <alignment vertical="center"/>
    </xf>
    <xf numFmtId="0" fontId="6" fillId="4" borderId="25" applyNumberFormat="0" applyFont="1" applyFill="1" applyBorder="1" applyAlignment="1" applyProtection="0">
      <alignment horizontal="center" vertical="center"/>
    </xf>
    <xf numFmtId="60" fontId="6" fillId="3" borderId="5" applyNumberFormat="1" applyFont="1" applyFill="1" applyBorder="1" applyAlignment="1" applyProtection="0">
      <alignment horizontal="center" vertical="center"/>
    </xf>
    <xf numFmtId="59" fontId="6" fillId="4" borderId="22" applyNumberFormat="1" applyFont="1" applyFill="1" applyBorder="1" applyAlignment="1" applyProtection="0">
      <alignment horizontal="center" vertical="center"/>
    </xf>
    <xf numFmtId="59" fontId="6" fillId="4" borderId="23" applyNumberFormat="1" applyFont="1" applyFill="1" applyBorder="1" applyAlignment="1" applyProtection="0">
      <alignment horizontal="center" vertical="center"/>
    </xf>
    <xf numFmtId="59" fontId="6" fillId="4" borderId="25" applyNumberFormat="1" applyFont="1" applyFill="1" applyBorder="1" applyAlignment="1" applyProtection="0">
      <alignment horizontal="center" vertical="center"/>
    </xf>
    <xf numFmtId="49" fontId="0" fillId="3" borderId="5" applyNumberFormat="1" applyFont="1" applyFill="1" applyBorder="1" applyAlignment="1" applyProtection="0">
      <alignment vertical="center" wrapText="1"/>
    </xf>
    <xf numFmtId="0" fontId="6" fillId="3" borderId="5" applyNumberFormat="0" applyFont="1" applyFill="1" applyBorder="1" applyAlignment="1" applyProtection="0">
      <alignment horizontal="left" vertical="center"/>
    </xf>
    <xf numFmtId="0" fontId="0" fillId="3" borderId="5" applyNumberFormat="0" applyFont="1" applyFill="1" applyBorder="1" applyAlignment="1" applyProtection="0">
      <alignment vertical="center"/>
    </xf>
    <xf numFmtId="0" fontId="6" fillId="3" borderId="5" applyNumberFormat="0" applyFont="1" applyFill="1" applyBorder="1" applyAlignment="1" applyProtection="0">
      <alignment horizontal="right" vertical="center"/>
    </xf>
    <xf numFmtId="59" fontId="6" fillId="4" borderId="24" applyNumberFormat="1" applyFont="1" applyFill="1" applyBorder="1" applyAlignment="1" applyProtection="0">
      <alignment horizontal="center" vertical="center"/>
    </xf>
    <xf numFmtId="0" fontId="6" fillId="4" borderId="8" applyNumberFormat="0" applyFont="1" applyFill="1" applyBorder="1" applyAlignment="1" applyProtection="0">
      <alignment horizontal="right" vertical="center"/>
    </xf>
    <xf numFmtId="0" fontId="6" fillId="4" borderId="8" applyNumberFormat="0" applyFont="1" applyFill="1" applyBorder="1" applyAlignment="1" applyProtection="0">
      <alignment horizontal="left" vertical="center"/>
    </xf>
    <xf numFmtId="0" fontId="6" fillId="4" borderId="12" applyNumberFormat="0" applyFont="1" applyFill="1" applyBorder="1" applyAlignment="1" applyProtection="0">
      <alignment horizontal="left" vertical="center"/>
    </xf>
    <xf numFmtId="60" fontId="6" fillId="4" borderId="8" applyNumberFormat="1" applyFont="1" applyFill="1" applyBorder="1" applyAlignment="1" applyProtection="0">
      <alignment horizontal="center" vertical="center"/>
    </xf>
    <xf numFmtId="59" fontId="6" fillId="4" borderId="12" applyNumberFormat="1" applyFont="1" applyFill="1" applyBorder="1" applyAlignment="1" applyProtection="0">
      <alignment horizontal="center" vertical="center"/>
    </xf>
    <xf numFmtId="60" fontId="10" fillId="4" borderId="8" applyNumberFormat="1" applyFont="1" applyFill="1" applyBorder="1" applyAlignment="1" applyProtection="0">
      <alignment vertical="center" wrapText="1"/>
    </xf>
    <xf numFmtId="59" fontId="6" fillId="4" borderId="13" applyNumberFormat="1" applyFont="1" applyFill="1" applyBorder="1" applyAlignment="1" applyProtection="0">
      <alignment horizontal="center" vertical="center"/>
    </xf>
    <xf numFmtId="2" fontId="6" fillId="3" borderId="5" applyNumberFormat="1" applyFont="1" applyFill="1" applyBorder="1" applyAlignment="1" applyProtection="0">
      <alignment horizontal="center" vertical="center"/>
    </xf>
    <xf numFmtId="0" fontId="11" fillId="3" borderId="5" applyNumberFormat="0" applyFont="1" applyFill="1" applyBorder="1" applyAlignment="1" applyProtection="0">
      <alignment vertical="center"/>
    </xf>
    <xf numFmtId="49" fontId="6" fillId="3" borderId="5" applyNumberFormat="1" applyFont="1" applyFill="1" applyBorder="1" applyAlignment="1" applyProtection="0">
      <alignment horizontal="right" vertical="center"/>
    </xf>
    <xf numFmtId="0" fontId="6" fillId="4" borderId="25" applyNumberFormat="0" applyFont="1" applyFill="1" applyBorder="1" applyAlignment="1" applyProtection="0">
      <alignment horizontal="right" vertical="center"/>
    </xf>
    <xf numFmtId="59" fontId="6" fillId="4" borderId="22" applyNumberFormat="1" applyFont="1" applyFill="1" applyBorder="1" applyAlignment="1" applyProtection="0">
      <alignment horizontal="right" vertical="center"/>
    </xf>
    <xf numFmtId="59" fontId="6" fillId="4" borderId="23" applyNumberFormat="1" applyFont="1" applyFill="1" applyBorder="1" applyAlignment="1" applyProtection="0">
      <alignment horizontal="right" vertical="center"/>
    </xf>
    <xf numFmtId="0" fontId="6" fillId="4" borderId="25" applyNumberFormat="0" applyFont="1" applyFill="1" applyBorder="1" applyAlignment="1" applyProtection="0">
      <alignment horizontal="left" vertical="center"/>
    </xf>
    <xf numFmtId="59" fontId="6" fillId="4" borderId="25" applyNumberFormat="1" applyFont="1" applyFill="1" applyBorder="1" applyAlignment="1" applyProtection="0">
      <alignment horizontal="right" vertical="center"/>
    </xf>
    <xf numFmtId="49" fontId="5" fillId="2" borderId="5" applyNumberFormat="1" applyFont="1" applyFill="1" applyBorder="1" applyAlignment="1" applyProtection="0">
      <alignment horizontal="right" vertical="center"/>
    </xf>
    <xf numFmtId="49" fontId="5" fillId="2" borderId="6" applyNumberFormat="1" applyFont="1" applyFill="1" applyBorder="1" applyAlignment="1" applyProtection="0">
      <alignment horizontal="right" vertical="center"/>
    </xf>
    <xf numFmtId="0" fontId="12" fillId="4" borderId="12" applyNumberFormat="0" applyFont="1" applyFill="1" applyBorder="1" applyAlignment="1" applyProtection="0">
      <alignment horizontal="center" vertical="center"/>
    </xf>
    <xf numFmtId="2" fontId="4" fillId="4" borderId="7" applyNumberFormat="1" applyFont="1" applyFill="1" applyBorder="1" applyAlignment="1" applyProtection="0">
      <alignment horizontal="center" vertical="center"/>
    </xf>
    <xf numFmtId="0" fontId="4" fillId="4" borderId="12" applyNumberFormat="0" applyFont="1" applyFill="1" applyBorder="1" applyAlignment="1" applyProtection="0">
      <alignment horizontal="right" vertical="center"/>
    </xf>
    <xf numFmtId="60" fontId="4" fillId="4" borderId="7" applyNumberFormat="1" applyFont="1" applyFill="1" applyBorder="1" applyAlignment="1" applyProtection="0">
      <alignment horizontal="right" vertical="center"/>
    </xf>
    <xf numFmtId="59" fontId="4" fillId="4" borderId="13" applyNumberFormat="1" applyFont="1" applyFill="1" applyBorder="1" applyAlignment="1" applyProtection="0">
      <alignment horizontal="right" vertical="center"/>
    </xf>
    <xf numFmtId="59" fontId="4" fillId="4" borderId="24" applyNumberFormat="1" applyFont="1" applyFill="1" applyBorder="1" applyAlignment="1" applyProtection="0">
      <alignment horizontal="right" vertical="center"/>
    </xf>
    <xf numFmtId="59" fontId="4" fillId="4" borderId="12" applyNumberFormat="1" applyFont="1" applyFill="1" applyBorder="1" applyAlignment="1" applyProtection="0">
      <alignment horizontal="right" vertical="center"/>
    </xf>
    <xf numFmtId="2" fontId="4" fillId="4" borderId="20" applyNumberFormat="1" applyFont="1" applyFill="1" applyBorder="1" applyAlignment="1" applyProtection="0">
      <alignment horizontal="center" vertical="center"/>
    </xf>
    <xf numFmtId="60" fontId="4" fillId="4" borderId="20" applyNumberFormat="1" applyFont="1" applyFill="1" applyBorder="1" applyAlignment="1" applyProtection="0">
      <alignment horizontal="right" vertical="center"/>
    </xf>
    <xf numFmtId="0" fontId="12" fillId="4" borderId="10" applyNumberFormat="1" applyFont="1" applyFill="1" applyBorder="1" applyAlignment="1" applyProtection="0">
      <alignment horizontal="center" vertical="center"/>
    </xf>
    <xf numFmtId="0" fontId="4" fillId="6" borderId="5" applyNumberFormat="0" applyFont="1" applyFill="1" applyBorder="1" applyAlignment="1" applyProtection="0">
      <alignment horizontal="center" vertical="center"/>
    </xf>
    <xf numFmtId="49" fontId="0" fillId="6" borderId="5" applyNumberFormat="1" applyFont="1" applyFill="1" applyBorder="1" applyAlignment="1" applyProtection="0">
      <alignment vertical="center"/>
    </xf>
    <xf numFmtId="0" fontId="6" fillId="6" borderId="5" applyNumberFormat="0" applyFont="1" applyFill="1" applyBorder="1" applyAlignment="1" applyProtection="0">
      <alignment horizontal="left" vertical="center"/>
    </xf>
    <xf numFmtId="59" fontId="0" fillId="6" borderId="5" applyNumberFormat="1" applyFont="1" applyFill="1" applyBorder="1" applyAlignment="1" applyProtection="0">
      <alignment vertical="center"/>
    </xf>
    <xf numFmtId="0" fontId="0" fillId="6" borderId="5" applyNumberFormat="0" applyFont="1" applyFill="1" applyBorder="1" applyAlignment="1" applyProtection="0">
      <alignment vertical="center"/>
    </xf>
    <xf numFmtId="2" fontId="10" fillId="6" borderId="5" applyNumberFormat="1" applyFont="1" applyFill="1" applyBorder="1" applyAlignment="1" applyProtection="0">
      <alignment horizontal="right" vertical="center"/>
    </xf>
    <xf numFmtId="2" fontId="6" fillId="6" borderId="5" applyNumberFormat="1" applyFont="1" applyFill="1" applyBorder="1" applyAlignment="1" applyProtection="0">
      <alignment horizontal="right" vertical="center"/>
    </xf>
    <xf numFmtId="0" fontId="0" fillId="4" borderId="25" applyNumberFormat="0" applyFont="1" applyFill="1" applyBorder="1" applyAlignment="1" applyProtection="0">
      <alignment vertical="center"/>
    </xf>
    <xf numFmtId="60" fontId="10" fillId="6" borderId="5" applyNumberFormat="1" applyFont="1" applyFill="1" applyBorder="1" applyAlignment="1" applyProtection="0">
      <alignment vertical="center"/>
    </xf>
    <xf numFmtId="60" fontId="0" fillId="6" borderId="5" applyNumberFormat="1" applyFont="1" applyFill="1" applyBorder="1" applyAlignment="1" applyProtection="0">
      <alignment vertical="center"/>
    </xf>
    <xf numFmtId="59" fontId="0" fillId="4" borderId="25" applyNumberFormat="1" applyFont="1" applyFill="1" applyBorder="1" applyAlignment="1" applyProtection="0">
      <alignment vertical="center"/>
    </xf>
    <xf numFmtId="60" fontId="0" fillId="6" borderId="6" applyNumberFormat="1" applyFont="1" applyFill="1" applyBorder="1" applyAlignment="1" applyProtection="0">
      <alignment vertical="center"/>
    </xf>
    <xf numFmtId="0" fontId="0" fillId="4" borderId="26" applyNumberFormat="0" applyFont="1" applyFill="1" applyBorder="1" applyAlignment="1" applyProtection="0">
      <alignment vertical="center"/>
    </xf>
    <xf numFmtId="0" fontId="6" fillId="4" borderId="7" applyNumberFormat="0" applyFont="1" applyFill="1" applyBorder="1" applyAlignment="1" applyProtection="0">
      <alignment horizontal="left" vertical="center"/>
    </xf>
    <xf numFmtId="2" fontId="10" fillId="4" borderId="7" applyNumberFormat="1" applyFont="1" applyFill="1" applyBorder="1" applyAlignment="1" applyProtection="0">
      <alignment horizontal="right" vertical="center"/>
    </xf>
    <xf numFmtId="2" fontId="6" fillId="4" borderId="7" applyNumberFormat="1" applyFont="1" applyFill="1" applyBorder="1" applyAlignment="1" applyProtection="0">
      <alignment horizontal="right" vertical="center"/>
    </xf>
    <xf numFmtId="60" fontId="10" fillId="4" borderId="7" applyNumberFormat="1" applyFont="1" applyFill="1" applyBorder="1" applyAlignment="1" applyProtection="0">
      <alignment vertical="center"/>
    </xf>
    <xf numFmtId="49" fontId="4" fillId="4" borderId="11" applyNumberFormat="1" applyFont="1" applyFill="1" applyBorder="1" applyAlignment="1" applyProtection="0">
      <alignment vertical="center"/>
    </xf>
    <xf numFmtId="49" fontId="4" fillId="4" borderId="12" applyNumberFormat="1" applyFont="1" applyFill="1" applyBorder="1" applyAlignment="1" applyProtection="0">
      <alignment horizontal="center" vertical="center"/>
    </xf>
    <xf numFmtId="49" fontId="4" fillId="4" borderId="12" applyNumberFormat="1" applyFont="1" applyFill="1" applyBorder="1" applyAlignment="1" applyProtection="0">
      <alignment vertical="center"/>
    </xf>
    <xf numFmtId="2" fontId="0" fillId="4" borderId="12" applyNumberFormat="1" applyFont="1" applyFill="1" applyBorder="1" applyAlignment="1" applyProtection="0">
      <alignment vertical="center"/>
    </xf>
    <xf numFmtId="49" fontId="0" fillId="4" borderId="12" applyNumberFormat="1" applyFont="1" applyFill="1" applyBorder="1" applyAlignment="1" applyProtection="0">
      <alignment vertical="center"/>
    </xf>
    <xf numFmtId="0" fontId="4" fillId="4" borderId="11" applyNumberFormat="0" applyFont="1" applyFill="1" applyBorder="1" applyAlignment="1" applyProtection="0">
      <alignment vertical="center"/>
    </xf>
    <xf numFmtId="0" fontId="4" fillId="4" borderId="12" applyNumberFormat="0" applyFont="1" applyFill="1" applyBorder="1" applyAlignment="1" applyProtection="0">
      <alignment vertical="center"/>
    </xf>
    <xf numFmtId="0" fontId="4" fillId="4" borderId="27" applyNumberFormat="0" applyFont="1" applyFill="1" applyBorder="1" applyAlignment="1" applyProtection="0">
      <alignment vertical="center"/>
    </xf>
    <xf numFmtId="0" fontId="4" fillId="4" borderId="28" applyNumberFormat="0" applyFont="1" applyFill="1" applyBorder="1" applyAlignment="1" applyProtection="0">
      <alignment horizontal="left" vertical="center"/>
    </xf>
    <xf numFmtId="0" fontId="4" fillId="4" borderId="28" applyNumberFormat="0" applyFont="1" applyFill="1" applyBorder="1" applyAlignment="1" applyProtection="0">
      <alignment horizontal="center" vertical="center"/>
    </xf>
    <xf numFmtId="0" fontId="4" fillId="4" borderId="28" applyNumberFormat="0" applyFont="1" applyFill="1" applyBorder="1" applyAlignment="1" applyProtection="0">
      <alignment vertical="center"/>
    </xf>
    <xf numFmtId="0" fontId="0" fillId="4" borderId="28" applyNumberFormat="0" applyFont="1" applyFill="1" applyBorder="1" applyAlignment="1" applyProtection="0">
      <alignment vertical="center"/>
    </xf>
    <xf numFmtId="60" fontId="0" fillId="4" borderId="28" applyNumberFormat="1" applyFont="1" applyFill="1" applyBorder="1" applyAlignment="1" applyProtection="0">
      <alignment vertical="center"/>
    </xf>
    <xf numFmtId="60" fontId="4" fillId="4" borderId="28" applyNumberFormat="1" applyFont="1" applyFill="1" applyBorder="1" applyAlignment="1" applyProtection="0">
      <alignment vertical="center"/>
    </xf>
    <xf numFmtId="49" fontId="0" fillId="6" borderId="29" applyNumberFormat="1" applyFont="1" applyFill="1" applyBorder="1" applyAlignment="1" applyProtection="0">
      <alignment vertical="center"/>
    </xf>
    <xf numFmtId="0" fontId="6" fillId="6" borderId="29" applyNumberFormat="0" applyFont="1" applyFill="1" applyBorder="1" applyAlignment="1" applyProtection="0">
      <alignment horizontal="left" vertical="center"/>
    </xf>
    <xf numFmtId="0" fontId="6" fillId="6" borderId="29" applyNumberFormat="0" applyFont="1" applyFill="1" applyBorder="1" applyAlignment="1" applyProtection="0">
      <alignment horizontal="center" vertical="center"/>
    </xf>
    <xf numFmtId="0" fontId="0" fillId="6" borderId="29" applyNumberFormat="0" applyFont="1" applyFill="1" applyBorder="1" applyAlignment="1" applyProtection="0">
      <alignment vertical="center"/>
    </xf>
    <xf numFmtId="2" fontId="10" fillId="6" borderId="29" applyNumberFormat="1" applyFont="1" applyFill="1" applyBorder="1" applyAlignment="1" applyProtection="0">
      <alignment horizontal="right" vertical="center"/>
    </xf>
    <xf numFmtId="2" fontId="6" fillId="6" borderId="29" applyNumberFormat="1" applyFont="1" applyFill="1" applyBorder="1" applyAlignment="1" applyProtection="0">
      <alignment horizontal="right" vertical="center"/>
    </xf>
    <xf numFmtId="49" fontId="6" fillId="6" borderId="29" applyNumberFormat="1" applyFont="1" applyFill="1" applyBorder="1" applyAlignment="1" applyProtection="0">
      <alignment horizontal="left" vertical="center"/>
    </xf>
    <xf numFmtId="60" fontId="10" fillId="6" borderId="29" applyNumberFormat="1" applyFont="1" applyFill="1" applyBorder="1" applyAlignment="1" applyProtection="0">
      <alignment vertical="center"/>
    </xf>
    <xf numFmtId="60" fontId="0" fillId="6" borderId="29" applyNumberFormat="1" applyFont="1" applyFill="1" applyBorder="1" applyAlignment="1" applyProtection="0">
      <alignment vertical="center"/>
    </xf>
    <xf numFmtId="60" fontId="0" fillId="6" borderId="30" applyNumberFormat="1" applyFont="1" applyFill="1" applyBorder="1" applyAlignment="1" applyProtection="0">
      <alignment vertical="center"/>
    </xf>
    <xf numFmtId="0" fontId="12" fillId="4" borderId="12" applyNumberFormat="1" applyFont="1" applyFill="1" applyBorder="1" applyAlignment="1" applyProtection="0">
      <alignment horizontal="center" vertical="center"/>
    </xf>
    <xf numFmtId="0" fontId="4" fillId="4" borderId="31" applyNumberFormat="0" applyFont="1" applyFill="1" applyBorder="1" applyAlignment="1" applyProtection="0">
      <alignment vertical="center"/>
    </xf>
    <xf numFmtId="0" fontId="4" fillId="4" borderId="31" applyNumberFormat="0" applyFont="1" applyFill="1" applyBorder="1" applyAlignment="1" applyProtection="0">
      <alignment horizontal="left" vertical="center"/>
    </xf>
    <xf numFmtId="0" fontId="4" fillId="4" borderId="31" applyNumberFormat="0" applyFont="1" applyFill="1" applyBorder="1" applyAlignment="1" applyProtection="0">
      <alignment horizontal="center" vertical="center"/>
    </xf>
    <xf numFmtId="0" fontId="0" fillId="4" borderId="31" applyNumberFormat="0" applyFont="1" applyFill="1" applyBorder="1" applyAlignment="1" applyProtection="0">
      <alignment vertical="center"/>
    </xf>
    <xf numFmtId="60" fontId="0" fillId="4" borderId="31" applyNumberFormat="1" applyFont="1" applyFill="1" applyBorder="1" applyAlignment="1" applyProtection="0">
      <alignment vertical="center"/>
    </xf>
    <xf numFmtId="60" fontId="4" fillId="4" borderId="31" applyNumberFormat="1" applyFont="1" applyFill="1" applyBorder="1" applyAlignment="1" applyProtection="0">
      <alignment vertical="center"/>
    </xf>
    <xf numFmtId="0" fontId="4" fillId="4" borderId="20" applyNumberFormat="0" applyFont="1" applyFill="1" applyBorder="1" applyAlignment="1" applyProtection="0">
      <alignment horizontal="center" vertical="center"/>
    </xf>
    <xf numFmtId="0" fontId="4" fillId="7" borderId="5" applyNumberFormat="0" applyFont="1" applyFill="1" applyBorder="1" applyAlignment="1" applyProtection="0">
      <alignment horizontal="center" vertical="center"/>
    </xf>
    <xf numFmtId="49" fontId="0" fillId="7" borderId="5" applyNumberFormat="1" applyFont="1" applyFill="1" applyBorder="1" applyAlignment="1" applyProtection="0">
      <alignment vertical="center"/>
    </xf>
    <xf numFmtId="0" fontId="6" fillId="7" borderId="5" applyNumberFormat="0" applyFont="1" applyFill="1" applyBorder="1" applyAlignment="1" applyProtection="0">
      <alignment horizontal="left" vertical="center"/>
    </xf>
    <xf numFmtId="59" fontId="0" fillId="7" borderId="5" applyNumberFormat="1" applyFont="1" applyFill="1" applyBorder="1" applyAlignment="1" applyProtection="0">
      <alignment vertical="center"/>
    </xf>
    <xf numFmtId="0" fontId="0" fillId="7" borderId="5" applyNumberFormat="0" applyFont="1" applyFill="1" applyBorder="1" applyAlignment="1" applyProtection="0">
      <alignment vertical="center"/>
    </xf>
    <xf numFmtId="2" fontId="10" fillId="7" borderId="5" applyNumberFormat="1" applyFont="1" applyFill="1" applyBorder="1" applyAlignment="1" applyProtection="0">
      <alignment horizontal="right" vertical="center"/>
    </xf>
    <xf numFmtId="2" fontId="6" fillId="7" borderId="5" applyNumberFormat="1" applyFont="1" applyFill="1" applyBorder="1" applyAlignment="1" applyProtection="0">
      <alignment horizontal="right" vertical="center"/>
    </xf>
    <xf numFmtId="60" fontId="10" fillId="7" borderId="5" applyNumberFormat="1" applyFont="1" applyFill="1" applyBorder="1" applyAlignment="1" applyProtection="0">
      <alignment vertical="center"/>
    </xf>
    <xf numFmtId="60" fontId="0" fillId="7" borderId="5" applyNumberFormat="1" applyFont="1" applyFill="1" applyBorder="1" applyAlignment="1" applyProtection="0">
      <alignment vertical="center"/>
    </xf>
    <xf numFmtId="60" fontId="0" fillId="7" borderId="6" applyNumberFormat="1" applyFont="1" applyFill="1" applyBorder="1" applyAlignment="1" applyProtection="0">
      <alignment vertical="center"/>
    </xf>
    <xf numFmtId="49" fontId="0" fillId="7" borderId="29" applyNumberFormat="1" applyFont="1" applyFill="1" applyBorder="1" applyAlignment="1" applyProtection="0">
      <alignment vertical="center"/>
    </xf>
    <xf numFmtId="0" fontId="6" fillId="7" borderId="29" applyNumberFormat="0" applyFont="1" applyFill="1" applyBorder="1" applyAlignment="1" applyProtection="0">
      <alignment horizontal="left" vertical="center"/>
    </xf>
    <xf numFmtId="0" fontId="6" fillId="7" borderId="29" applyNumberFormat="0" applyFont="1" applyFill="1" applyBorder="1" applyAlignment="1" applyProtection="0">
      <alignment horizontal="center" vertical="center"/>
    </xf>
    <xf numFmtId="0" fontId="0" fillId="7" borderId="29" applyNumberFormat="0" applyFont="1" applyFill="1" applyBorder="1" applyAlignment="1" applyProtection="0">
      <alignment vertical="center"/>
    </xf>
    <xf numFmtId="2" fontId="10" fillId="7" borderId="29" applyNumberFormat="1" applyFont="1" applyFill="1" applyBorder="1" applyAlignment="1" applyProtection="0">
      <alignment horizontal="right" vertical="center"/>
    </xf>
    <xf numFmtId="2" fontId="6" fillId="7" borderId="29" applyNumberFormat="1" applyFont="1" applyFill="1" applyBorder="1" applyAlignment="1" applyProtection="0">
      <alignment horizontal="right" vertical="center"/>
    </xf>
    <xf numFmtId="49" fontId="6" fillId="7" borderId="29" applyNumberFormat="1" applyFont="1" applyFill="1" applyBorder="1" applyAlignment="1" applyProtection="0">
      <alignment horizontal="left" vertical="center"/>
    </xf>
    <xf numFmtId="60" fontId="10" fillId="7" borderId="29" applyNumberFormat="1" applyFont="1" applyFill="1" applyBorder="1" applyAlignment="1" applyProtection="0">
      <alignment vertical="center"/>
    </xf>
    <xf numFmtId="60" fontId="0" fillId="7" borderId="29" applyNumberFormat="1" applyFont="1" applyFill="1" applyBorder="1" applyAlignment="1" applyProtection="0">
      <alignment vertical="center"/>
    </xf>
    <xf numFmtId="60" fontId="0" fillId="7" borderId="30" applyNumberFormat="1" applyFont="1" applyFill="1" applyBorder="1" applyAlignment="1" applyProtection="0">
      <alignment vertical="center"/>
    </xf>
    <xf numFmtId="0" fontId="4" fillId="5" borderId="5" applyNumberFormat="0" applyFont="1" applyFill="1" applyBorder="1" applyAlignment="1" applyProtection="0">
      <alignment horizontal="center" vertical="center"/>
    </xf>
    <xf numFmtId="49" fontId="0" fillId="5" borderId="5" applyNumberFormat="1" applyFont="1" applyFill="1" applyBorder="1" applyAlignment="1" applyProtection="0">
      <alignment vertical="center"/>
    </xf>
    <xf numFmtId="0" fontId="6" fillId="5" borderId="5" applyNumberFormat="0" applyFont="1" applyFill="1" applyBorder="1" applyAlignment="1" applyProtection="0">
      <alignment horizontal="left" vertical="center"/>
    </xf>
    <xf numFmtId="59" fontId="0" fillId="5" borderId="5" applyNumberFormat="1" applyFont="1" applyFill="1" applyBorder="1" applyAlignment="1" applyProtection="0">
      <alignment vertical="center"/>
    </xf>
    <xf numFmtId="0" fontId="0" fillId="5" borderId="5" applyNumberFormat="0" applyFont="1" applyFill="1" applyBorder="1" applyAlignment="1" applyProtection="0">
      <alignment vertical="center"/>
    </xf>
    <xf numFmtId="2" fontId="10" fillId="5" borderId="5" applyNumberFormat="1" applyFont="1" applyFill="1" applyBorder="1" applyAlignment="1" applyProtection="0">
      <alignment horizontal="right" vertical="center"/>
    </xf>
    <xf numFmtId="2" fontId="6" fillId="5" borderId="5" applyNumberFormat="1" applyFont="1" applyFill="1" applyBorder="1" applyAlignment="1" applyProtection="0">
      <alignment horizontal="right" vertical="center"/>
    </xf>
    <xf numFmtId="60" fontId="10" fillId="5" borderId="5" applyNumberFormat="1" applyFont="1" applyFill="1" applyBorder="1" applyAlignment="1" applyProtection="0">
      <alignment vertical="center"/>
    </xf>
    <xf numFmtId="60" fontId="0" fillId="5" borderId="5" applyNumberFormat="1" applyFont="1" applyFill="1" applyBorder="1" applyAlignment="1" applyProtection="0">
      <alignment vertical="center"/>
    </xf>
    <xf numFmtId="60" fontId="0" fillId="5" borderId="6" applyNumberFormat="1" applyFont="1" applyFill="1" applyBorder="1" applyAlignment="1" applyProtection="0">
      <alignment vertical="center"/>
    </xf>
    <xf numFmtId="49" fontId="0" fillId="5" borderId="29" applyNumberFormat="1" applyFont="1" applyFill="1" applyBorder="1" applyAlignment="1" applyProtection="0">
      <alignment vertical="center"/>
    </xf>
    <xf numFmtId="0" fontId="6" fillId="5" borderId="29" applyNumberFormat="0" applyFont="1" applyFill="1" applyBorder="1" applyAlignment="1" applyProtection="0">
      <alignment horizontal="left" vertical="center"/>
    </xf>
    <xf numFmtId="0" fontId="6" fillId="5" borderId="29" applyNumberFormat="0" applyFont="1" applyFill="1" applyBorder="1" applyAlignment="1" applyProtection="0">
      <alignment horizontal="center" vertical="center"/>
    </xf>
    <xf numFmtId="0" fontId="0" fillId="5" borderId="29" applyNumberFormat="0" applyFont="1" applyFill="1" applyBorder="1" applyAlignment="1" applyProtection="0">
      <alignment vertical="center"/>
    </xf>
    <xf numFmtId="2" fontId="10" fillId="5" borderId="29" applyNumberFormat="1" applyFont="1" applyFill="1" applyBorder="1" applyAlignment="1" applyProtection="0">
      <alignment horizontal="right" vertical="center"/>
    </xf>
    <xf numFmtId="2" fontId="6" fillId="5" borderId="29" applyNumberFormat="1" applyFont="1" applyFill="1" applyBorder="1" applyAlignment="1" applyProtection="0">
      <alignment horizontal="right" vertical="center"/>
    </xf>
    <xf numFmtId="49" fontId="6" fillId="5" borderId="29" applyNumberFormat="1" applyFont="1" applyFill="1" applyBorder="1" applyAlignment="1" applyProtection="0">
      <alignment horizontal="left" vertical="center"/>
    </xf>
    <xf numFmtId="60" fontId="10" fillId="5" borderId="29" applyNumberFormat="1" applyFont="1" applyFill="1" applyBorder="1" applyAlignment="1" applyProtection="0">
      <alignment vertical="center"/>
    </xf>
    <xf numFmtId="60" fontId="0" fillId="5" borderId="29" applyNumberFormat="1" applyFont="1" applyFill="1" applyBorder="1" applyAlignment="1" applyProtection="0">
      <alignment vertical="center"/>
    </xf>
    <xf numFmtId="60" fontId="0" fillId="5" borderId="30" applyNumberFormat="1" applyFont="1" applyFill="1" applyBorder="1" applyAlignment="1" applyProtection="0">
      <alignment vertical="center"/>
    </xf>
    <xf numFmtId="0" fontId="4" fillId="8" borderId="5" applyNumberFormat="0" applyFont="1" applyFill="1" applyBorder="1" applyAlignment="1" applyProtection="0">
      <alignment horizontal="center" vertical="center"/>
    </xf>
    <xf numFmtId="49" fontId="0" fillId="8" borderId="5" applyNumberFormat="1" applyFont="1" applyFill="1" applyBorder="1" applyAlignment="1" applyProtection="0">
      <alignment vertical="center"/>
    </xf>
    <xf numFmtId="0" fontId="6" fillId="8" borderId="5" applyNumberFormat="0" applyFont="1" applyFill="1" applyBorder="1" applyAlignment="1" applyProtection="0">
      <alignment horizontal="left" vertical="center"/>
    </xf>
    <xf numFmtId="59" fontId="0" fillId="8" borderId="5" applyNumberFormat="1" applyFont="1" applyFill="1" applyBorder="1" applyAlignment="1" applyProtection="0">
      <alignment vertical="center"/>
    </xf>
    <xf numFmtId="0" fontId="0" fillId="8" borderId="5" applyNumberFormat="0" applyFont="1" applyFill="1" applyBorder="1" applyAlignment="1" applyProtection="0">
      <alignment vertical="center"/>
    </xf>
    <xf numFmtId="2" fontId="10" fillId="8" borderId="5" applyNumberFormat="1" applyFont="1" applyFill="1" applyBorder="1" applyAlignment="1" applyProtection="0">
      <alignment horizontal="right" vertical="center"/>
    </xf>
    <xf numFmtId="2" fontId="6" fillId="8" borderId="5" applyNumberFormat="1" applyFont="1" applyFill="1" applyBorder="1" applyAlignment="1" applyProtection="0">
      <alignment horizontal="right" vertical="center"/>
    </xf>
    <xf numFmtId="60" fontId="10" fillId="8" borderId="5" applyNumberFormat="1" applyFont="1" applyFill="1" applyBorder="1" applyAlignment="1" applyProtection="0">
      <alignment vertical="center"/>
    </xf>
    <xf numFmtId="60" fontId="0" fillId="8" borderId="5" applyNumberFormat="1" applyFont="1" applyFill="1" applyBorder="1" applyAlignment="1" applyProtection="0">
      <alignment vertical="center"/>
    </xf>
    <xf numFmtId="60" fontId="0" fillId="8" borderId="6" applyNumberFormat="1" applyFont="1" applyFill="1" applyBorder="1" applyAlignment="1" applyProtection="0">
      <alignment vertical="center"/>
    </xf>
    <xf numFmtId="0" fontId="4" fillId="4" borderId="3" applyNumberFormat="0" applyFont="1" applyFill="1" applyBorder="1" applyAlignment="1" applyProtection="0">
      <alignment vertical="center"/>
    </xf>
    <xf numFmtId="49" fontId="0" fillId="8" borderId="32" applyNumberFormat="1" applyFont="1" applyFill="1" applyBorder="1" applyAlignment="1" applyProtection="0">
      <alignment vertical="center"/>
    </xf>
    <xf numFmtId="0" fontId="6" fillId="8" borderId="32" applyNumberFormat="0" applyFont="1" applyFill="1" applyBorder="1" applyAlignment="1" applyProtection="0">
      <alignment horizontal="left" vertical="center"/>
    </xf>
    <xf numFmtId="0" fontId="6" fillId="8" borderId="32" applyNumberFormat="0" applyFont="1" applyFill="1" applyBorder="1" applyAlignment="1" applyProtection="0">
      <alignment horizontal="center" vertical="center"/>
    </xf>
    <xf numFmtId="0" fontId="0" fillId="8" borderId="32" applyNumberFormat="0" applyFont="1" applyFill="1" applyBorder="1" applyAlignment="1" applyProtection="0">
      <alignment vertical="center"/>
    </xf>
    <xf numFmtId="2" fontId="10" fillId="8" borderId="32" applyNumberFormat="1" applyFont="1" applyFill="1" applyBorder="1" applyAlignment="1" applyProtection="0">
      <alignment horizontal="right" vertical="center"/>
    </xf>
    <xf numFmtId="2" fontId="6" fillId="8" borderId="32" applyNumberFormat="1" applyFont="1" applyFill="1" applyBorder="1" applyAlignment="1" applyProtection="0">
      <alignment horizontal="right" vertical="center"/>
    </xf>
    <xf numFmtId="49" fontId="6" fillId="8" borderId="32" applyNumberFormat="1" applyFont="1" applyFill="1" applyBorder="1" applyAlignment="1" applyProtection="0">
      <alignment horizontal="left" vertical="center"/>
    </xf>
    <xf numFmtId="60" fontId="10" fillId="8" borderId="32" applyNumberFormat="1" applyFont="1" applyFill="1" applyBorder="1" applyAlignment="1" applyProtection="0">
      <alignment vertical="center"/>
    </xf>
    <xf numFmtId="60" fontId="0" fillId="8" borderId="32" applyNumberFormat="1" applyFont="1" applyFill="1" applyBorder="1" applyAlignment="1" applyProtection="0">
      <alignment vertical="center"/>
    </xf>
    <xf numFmtId="60" fontId="0" fillId="8" borderId="29" applyNumberFormat="1" applyFont="1" applyFill="1" applyBorder="1" applyAlignment="1" applyProtection="0">
      <alignment vertical="center"/>
    </xf>
    <xf numFmtId="60" fontId="0" fillId="8" borderId="33" applyNumberFormat="1" applyFont="1" applyFill="1" applyBorder="1" applyAlignment="1" applyProtection="0">
      <alignment vertical="center"/>
    </xf>
    <xf numFmtId="0" fontId="13" fillId="9" borderId="5" applyNumberFormat="0" applyFont="1" applyFill="1" applyBorder="1" applyAlignment="1" applyProtection="0">
      <alignment horizontal="center" vertical="center"/>
    </xf>
    <xf numFmtId="49" fontId="0" fillId="9" borderId="5" applyNumberFormat="1" applyFont="1" applyFill="1" applyBorder="1" applyAlignment="1" applyProtection="0">
      <alignment vertical="center"/>
    </xf>
    <xf numFmtId="0" fontId="5" fillId="9" borderId="5" applyNumberFormat="0" applyFont="1" applyFill="1" applyBorder="1" applyAlignment="1" applyProtection="0">
      <alignment horizontal="left" vertical="center"/>
    </xf>
    <xf numFmtId="59" fontId="0" fillId="9" borderId="5" applyNumberFormat="1" applyFont="1" applyFill="1" applyBorder="1" applyAlignment="1" applyProtection="0">
      <alignment vertical="center"/>
    </xf>
    <xf numFmtId="0" fontId="0" fillId="9" borderId="5" applyNumberFormat="0" applyFont="1" applyFill="1" applyBorder="1" applyAlignment="1" applyProtection="0">
      <alignment vertical="center"/>
    </xf>
    <xf numFmtId="2" fontId="5" fillId="9" borderId="5" applyNumberFormat="1" applyFont="1" applyFill="1" applyBorder="1" applyAlignment="1" applyProtection="0">
      <alignment horizontal="right" vertical="center"/>
    </xf>
    <xf numFmtId="60" fontId="0" fillId="9" borderId="5" applyNumberFormat="1" applyFont="1" applyFill="1" applyBorder="1" applyAlignment="1" applyProtection="0">
      <alignment vertical="center"/>
    </xf>
    <xf numFmtId="0" fontId="5" fillId="4" borderId="25" applyNumberFormat="0" applyFont="1" applyFill="1" applyBorder="1" applyAlignment="1" applyProtection="0">
      <alignment horizontal="left" vertical="center"/>
    </xf>
    <xf numFmtId="60" fontId="0" fillId="9" borderId="6" applyNumberFormat="1" applyFont="1" applyFill="1" applyBorder="1" applyAlignment="1" applyProtection="0">
      <alignment vertical="center"/>
    </xf>
    <xf numFmtId="0" fontId="4" fillId="9" borderId="5" applyNumberFormat="0" applyFont="1" applyFill="1" applyBorder="1" applyAlignment="1" applyProtection="0">
      <alignment horizontal="center" vertical="center"/>
    </xf>
    <xf numFmtId="49" fontId="0" fillId="9" borderId="29" applyNumberFormat="1" applyFont="1" applyFill="1" applyBorder="1" applyAlignment="1" applyProtection="0">
      <alignment vertical="center"/>
    </xf>
    <xf numFmtId="0" fontId="5" fillId="9" borderId="29" applyNumberFormat="0" applyFont="1" applyFill="1" applyBorder="1" applyAlignment="1" applyProtection="0">
      <alignment horizontal="left" vertical="center"/>
    </xf>
    <xf numFmtId="0" fontId="5" fillId="9" borderId="29" applyNumberFormat="0" applyFont="1" applyFill="1" applyBorder="1" applyAlignment="1" applyProtection="0">
      <alignment horizontal="center" vertical="center"/>
    </xf>
    <xf numFmtId="0" fontId="0" fillId="9" borderId="29" applyNumberFormat="0" applyFont="1" applyFill="1" applyBorder="1" applyAlignment="1" applyProtection="0">
      <alignment vertical="center"/>
    </xf>
    <xf numFmtId="2" fontId="5" fillId="9" borderId="29" applyNumberFormat="1" applyFont="1" applyFill="1" applyBorder="1" applyAlignment="1" applyProtection="0">
      <alignment horizontal="right" vertical="center"/>
    </xf>
    <xf numFmtId="49" fontId="5" fillId="9" borderId="29" applyNumberFormat="1" applyFont="1" applyFill="1" applyBorder="1" applyAlignment="1" applyProtection="0">
      <alignment horizontal="left" vertical="center"/>
    </xf>
    <xf numFmtId="0" fontId="5" fillId="4" borderId="25" applyNumberFormat="0" applyFont="1" applyFill="1" applyBorder="1" applyAlignment="1" applyProtection="0">
      <alignment horizontal="right" vertical="center"/>
    </xf>
    <xf numFmtId="60" fontId="0" fillId="9" borderId="29" applyNumberFormat="1" applyFont="1" applyFill="1" applyBorder="1" applyAlignment="1" applyProtection="0">
      <alignment vertical="center"/>
    </xf>
    <xf numFmtId="60" fontId="0" fillId="9" borderId="30" applyNumberFormat="1" applyFont="1" applyFill="1" applyBorder="1" applyAlignment="1" applyProtection="0">
      <alignment vertical="center"/>
    </xf>
    <xf numFmtId="0" fontId="0" fillId="10" borderId="5" applyNumberFormat="0" applyFont="1" applyFill="1" applyBorder="1" applyAlignment="1" applyProtection="0">
      <alignment vertical="center"/>
    </xf>
    <xf numFmtId="49" fontId="5" fillId="10" borderId="5" applyNumberFormat="1" applyFont="1" applyFill="1" applyBorder="1" applyAlignment="1" applyProtection="0">
      <alignment vertical="center"/>
    </xf>
    <xf numFmtId="0" fontId="13" fillId="10" borderId="5" applyNumberFormat="0" applyFont="1" applyFill="1" applyBorder="1" applyAlignment="1" applyProtection="0">
      <alignment horizontal="left" vertical="center"/>
    </xf>
    <xf numFmtId="0" fontId="13" fillId="10" borderId="5" applyNumberFormat="0" applyFont="1" applyFill="1" applyBorder="1" applyAlignment="1" applyProtection="0">
      <alignment horizontal="center" vertical="center"/>
    </xf>
    <xf numFmtId="0" fontId="13" fillId="10" borderId="5" applyNumberFormat="0" applyFont="1" applyFill="1" applyBorder="1" applyAlignment="1" applyProtection="0">
      <alignment vertical="center"/>
    </xf>
    <xf numFmtId="2" fontId="0" fillId="10" borderId="5" applyNumberFormat="1" applyFont="1" applyFill="1" applyBorder="1" applyAlignment="1" applyProtection="0">
      <alignment vertical="center"/>
    </xf>
    <xf numFmtId="0" fontId="4" fillId="4" borderId="25" applyNumberFormat="0" applyFont="1" applyFill="1" applyBorder="1" applyAlignment="1" applyProtection="0">
      <alignment horizontal="right" vertical="center"/>
    </xf>
    <xf numFmtId="60" fontId="0" fillId="10" borderId="5" applyNumberFormat="1" applyFont="1" applyFill="1" applyBorder="1" applyAlignment="1" applyProtection="0">
      <alignment vertical="center"/>
    </xf>
    <xf numFmtId="60" fontId="13" fillId="10" borderId="5" applyNumberFormat="1" applyFont="1" applyFill="1" applyBorder="1" applyAlignment="1" applyProtection="0">
      <alignment vertical="center"/>
    </xf>
    <xf numFmtId="0" fontId="13" fillId="4" borderId="25" applyNumberFormat="0" applyFont="1" applyFill="1" applyBorder="1" applyAlignment="1" applyProtection="0">
      <alignment horizontal="left" vertical="center"/>
    </xf>
    <xf numFmtId="60" fontId="13" fillId="10" borderId="6" applyNumberFormat="1" applyFont="1" applyFill="1" applyBorder="1" applyAlignment="1" applyProtection="0">
      <alignment vertical="center"/>
    </xf>
    <xf numFmtId="0" fontId="4" fillId="4" borderId="26" applyNumberFormat="0" applyFont="1" applyFill="1" applyBorder="1" applyAlignment="1" applyProtection="0">
      <alignment vertical="center"/>
    </xf>
    <xf numFmtId="0" fontId="4" fillId="4" borderId="7" applyNumberFormat="0" applyFont="1" applyFill="1" applyBorder="1" applyAlignment="1" applyProtection="0">
      <alignment horizontal="center" vertical="center"/>
    </xf>
    <xf numFmtId="49" fontId="0" fillId="10" borderId="29" applyNumberFormat="1" applyFont="1" applyFill="1" applyBorder="1" applyAlignment="1" applyProtection="0">
      <alignment vertical="center"/>
    </xf>
    <xf numFmtId="0" fontId="5" fillId="10" borderId="29" applyNumberFormat="0" applyFont="1" applyFill="1" applyBorder="1" applyAlignment="1" applyProtection="0">
      <alignment horizontal="left" vertical="center"/>
    </xf>
    <xf numFmtId="0" fontId="5" fillId="10" borderId="29" applyNumberFormat="0" applyFont="1" applyFill="1" applyBorder="1" applyAlignment="1" applyProtection="0">
      <alignment horizontal="center" vertical="center"/>
    </xf>
    <xf numFmtId="0" fontId="0" fillId="10" borderId="29" applyNumberFormat="0" applyFont="1" applyFill="1" applyBorder="1" applyAlignment="1" applyProtection="0">
      <alignment vertical="center"/>
    </xf>
    <xf numFmtId="2" fontId="5" fillId="10" borderId="29" applyNumberFormat="1" applyFont="1" applyFill="1" applyBorder="1" applyAlignment="1" applyProtection="0">
      <alignment horizontal="right" vertical="center"/>
    </xf>
    <xf numFmtId="49" fontId="5" fillId="10" borderId="29" applyNumberFormat="1" applyFont="1" applyFill="1" applyBorder="1" applyAlignment="1" applyProtection="0">
      <alignment horizontal="left" vertical="center"/>
    </xf>
    <xf numFmtId="60" fontId="0" fillId="10" borderId="29" applyNumberFormat="1" applyFont="1" applyFill="1" applyBorder="1" applyAlignment="1" applyProtection="0">
      <alignment vertical="center"/>
    </xf>
    <xf numFmtId="60" fontId="0" fillId="10" borderId="30" applyNumberFormat="1" applyFont="1" applyFill="1" applyBorder="1" applyAlignment="1" applyProtection="0">
      <alignment vertical="center"/>
    </xf>
    <xf numFmtId="0" fontId="0" fillId="11" borderId="5" applyNumberFormat="0" applyFont="1" applyFill="1" applyBorder="1" applyAlignment="1" applyProtection="0">
      <alignment vertical="center"/>
    </xf>
    <xf numFmtId="49" fontId="5" fillId="11" borderId="5" applyNumberFormat="1" applyFont="1" applyFill="1" applyBorder="1" applyAlignment="1" applyProtection="0">
      <alignment vertical="center"/>
    </xf>
    <xf numFmtId="0" fontId="13" fillId="11" borderId="5" applyNumberFormat="0" applyFont="1" applyFill="1" applyBorder="1" applyAlignment="1" applyProtection="0">
      <alignment horizontal="left" vertical="center"/>
    </xf>
    <xf numFmtId="0" fontId="13" fillId="11" borderId="5" applyNumberFormat="0" applyFont="1" applyFill="1" applyBorder="1" applyAlignment="1" applyProtection="0">
      <alignment horizontal="center" vertical="center"/>
    </xf>
    <xf numFmtId="0" fontId="13" fillId="11" borderId="5" applyNumberFormat="0" applyFont="1" applyFill="1" applyBorder="1" applyAlignment="1" applyProtection="0">
      <alignment vertical="center"/>
    </xf>
    <xf numFmtId="2" fontId="0" fillId="11" borderId="5" applyNumberFormat="1" applyFont="1" applyFill="1" applyBorder="1" applyAlignment="1" applyProtection="0">
      <alignment vertical="center"/>
    </xf>
    <xf numFmtId="60" fontId="0" fillId="11" borderId="5" applyNumberFormat="1" applyFont="1" applyFill="1" applyBorder="1" applyAlignment="1" applyProtection="0">
      <alignment vertical="center"/>
    </xf>
    <xf numFmtId="60" fontId="13" fillId="11" borderId="5" applyNumberFormat="1" applyFont="1" applyFill="1" applyBorder="1" applyAlignment="1" applyProtection="0">
      <alignment vertical="center"/>
    </xf>
    <xf numFmtId="60" fontId="13" fillId="11" borderId="6" applyNumberFormat="1" applyFont="1" applyFill="1" applyBorder="1" applyAlignment="1" applyProtection="0">
      <alignment vertical="center"/>
    </xf>
    <xf numFmtId="49" fontId="0" fillId="11" borderId="29" applyNumberFormat="1" applyFont="1" applyFill="1" applyBorder="1" applyAlignment="1" applyProtection="0">
      <alignment vertical="center"/>
    </xf>
    <xf numFmtId="0" fontId="5" fillId="11" borderId="29" applyNumberFormat="0" applyFont="1" applyFill="1" applyBorder="1" applyAlignment="1" applyProtection="0">
      <alignment horizontal="left" vertical="center"/>
    </xf>
    <xf numFmtId="0" fontId="5" fillId="11" borderId="29" applyNumberFormat="0" applyFont="1" applyFill="1" applyBorder="1" applyAlignment="1" applyProtection="0">
      <alignment horizontal="center" vertical="center"/>
    </xf>
    <xf numFmtId="0" fontId="0" fillId="11" borderId="29" applyNumberFormat="0" applyFont="1" applyFill="1" applyBorder="1" applyAlignment="1" applyProtection="0">
      <alignment vertical="center"/>
    </xf>
    <xf numFmtId="2" fontId="5" fillId="11" borderId="29" applyNumberFormat="1" applyFont="1" applyFill="1" applyBorder="1" applyAlignment="1" applyProtection="0">
      <alignment horizontal="right" vertical="center"/>
    </xf>
    <xf numFmtId="49" fontId="5" fillId="11" borderId="29" applyNumberFormat="1" applyFont="1" applyFill="1" applyBorder="1" applyAlignment="1" applyProtection="0">
      <alignment horizontal="left" vertical="center"/>
    </xf>
    <xf numFmtId="60" fontId="0" fillId="11" borderId="29" applyNumberFormat="1" applyFont="1" applyFill="1" applyBorder="1" applyAlignment="1" applyProtection="0">
      <alignment vertical="center"/>
    </xf>
    <xf numFmtId="60" fontId="0" fillId="11" borderId="30" applyNumberFormat="1" applyFont="1" applyFill="1" applyBorder="1" applyAlignment="1" applyProtection="0">
      <alignment vertical="center"/>
    </xf>
    <xf numFmtId="0" fontId="0" fillId="12" borderId="5" applyNumberFormat="0" applyFont="1" applyFill="1" applyBorder="1" applyAlignment="1" applyProtection="0">
      <alignment vertical="center"/>
    </xf>
    <xf numFmtId="49" fontId="5" fillId="12" borderId="5" applyNumberFormat="1" applyFont="1" applyFill="1" applyBorder="1" applyAlignment="1" applyProtection="0">
      <alignment vertical="center"/>
    </xf>
    <xf numFmtId="0" fontId="13" fillId="12" borderId="5" applyNumberFormat="0" applyFont="1" applyFill="1" applyBorder="1" applyAlignment="1" applyProtection="0">
      <alignment horizontal="left" vertical="center"/>
    </xf>
    <xf numFmtId="0" fontId="13" fillId="12" borderId="5" applyNumberFormat="0" applyFont="1" applyFill="1" applyBorder="1" applyAlignment="1" applyProtection="0">
      <alignment horizontal="center" vertical="center"/>
    </xf>
    <xf numFmtId="0" fontId="13" fillId="12" borderId="5" applyNumberFormat="0" applyFont="1" applyFill="1" applyBorder="1" applyAlignment="1" applyProtection="0">
      <alignment vertical="center"/>
    </xf>
    <xf numFmtId="2" fontId="0" fillId="12" borderId="5" applyNumberFormat="1" applyFont="1" applyFill="1" applyBorder="1" applyAlignment="1" applyProtection="0">
      <alignment vertical="center"/>
    </xf>
    <xf numFmtId="60" fontId="0" fillId="12" borderId="5" applyNumberFormat="1" applyFont="1" applyFill="1" applyBorder="1" applyAlignment="1" applyProtection="0">
      <alignment vertical="center"/>
    </xf>
    <xf numFmtId="60" fontId="13" fillId="12" borderId="5" applyNumberFormat="1" applyFont="1" applyFill="1" applyBorder="1" applyAlignment="1" applyProtection="0">
      <alignment vertical="center"/>
    </xf>
    <xf numFmtId="60" fontId="13" fillId="12" borderId="6" applyNumberFormat="1" applyFont="1" applyFill="1" applyBorder="1" applyAlignment="1" applyProtection="0">
      <alignment vertical="center"/>
    </xf>
    <xf numFmtId="0" fontId="6" fillId="4" borderId="12" applyNumberFormat="0" applyFont="1" applyFill="1" applyBorder="1" applyAlignment="1" applyProtection="0">
      <alignment vertical="center"/>
    </xf>
    <xf numFmtId="49" fontId="0" fillId="12" borderId="29" applyNumberFormat="1" applyFont="1" applyFill="1" applyBorder="1" applyAlignment="1" applyProtection="0">
      <alignment vertical="center"/>
    </xf>
    <xf numFmtId="0" fontId="5" fillId="12" borderId="29" applyNumberFormat="0" applyFont="1" applyFill="1" applyBorder="1" applyAlignment="1" applyProtection="0">
      <alignment horizontal="left" vertical="center"/>
    </xf>
    <xf numFmtId="0" fontId="5" fillId="12" borderId="29" applyNumberFormat="0" applyFont="1" applyFill="1" applyBorder="1" applyAlignment="1" applyProtection="0">
      <alignment horizontal="center" vertical="center"/>
    </xf>
    <xf numFmtId="0" fontId="0" fillId="12" borderId="29" applyNumberFormat="0" applyFont="1" applyFill="1" applyBorder="1" applyAlignment="1" applyProtection="0">
      <alignment vertical="center"/>
    </xf>
    <xf numFmtId="2" fontId="5" fillId="12" borderId="29" applyNumberFormat="1" applyFont="1" applyFill="1" applyBorder="1" applyAlignment="1" applyProtection="0">
      <alignment horizontal="right" vertical="center"/>
    </xf>
    <xf numFmtId="49" fontId="5" fillId="12" borderId="29" applyNumberFormat="1" applyFont="1" applyFill="1" applyBorder="1" applyAlignment="1" applyProtection="0">
      <alignment horizontal="left" vertical="center"/>
    </xf>
    <xf numFmtId="60" fontId="0" fillId="12" borderId="29" applyNumberFormat="1" applyFont="1" applyFill="1" applyBorder="1" applyAlignment="1" applyProtection="0">
      <alignment vertical="center"/>
    </xf>
    <xf numFmtId="60" fontId="0" fillId="12" borderId="30" applyNumberFormat="1" applyFont="1" applyFill="1" applyBorder="1" applyAlignment="1" applyProtection="0">
      <alignment vertical="center"/>
    </xf>
    <xf numFmtId="0" fontId="4" fillId="13" borderId="5" applyNumberFormat="0" applyFont="1" applyFill="1" applyBorder="1" applyAlignment="1" applyProtection="0">
      <alignment horizontal="center" vertical="center"/>
    </xf>
    <xf numFmtId="49" fontId="0" fillId="13" borderId="5" applyNumberFormat="1" applyFont="1" applyFill="1" applyBorder="1" applyAlignment="1" applyProtection="0">
      <alignment vertical="center"/>
    </xf>
    <xf numFmtId="0" fontId="6" fillId="13" borderId="5" applyNumberFormat="0" applyFont="1" applyFill="1" applyBorder="1" applyAlignment="1" applyProtection="0">
      <alignment horizontal="left" vertical="center"/>
    </xf>
    <xf numFmtId="59" fontId="0" fillId="13" borderId="5" applyNumberFormat="1" applyFont="1" applyFill="1" applyBorder="1" applyAlignment="1" applyProtection="0">
      <alignment vertical="center"/>
    </xf>
    <xf numFmtId="0" fontId="0" fillId="13" borderId="5" applyNumberFormat="0" applyFont="1" applyFill="1" applyBorder="1" applyAlignment="1" applyProtection="0">
      <alignment vertical="center"/>
    </xf>
    <xf numFmtId="2" fontId="10" fillId="13" borderId="5" applyNumberFormat="1" applyFont="1" applyFill="1" applyBorder="1" applyAlignment="1" applyProtection="0">
      <alignment horizontal="right" vertical="center"/>
    </xf>
    <xf numFmtId="2" fontId="6" fillId="13" borderId="5" applyNumberFormat="1" applyFont="1" applyFill="1" applyBorder="1" applyAlignment="1" applyProtection="0">
      <alignment horizontal="right" vertical="center"/>
    </xf>
    <xf numFmtId="60" fontId="10" fillId="13" borderId="5" applyNumberFormat="1" applyFont="1" applyFill="1" applyBorder="1" applyAlignment="1" applyProtection="0">
      <alignment vertical="center"/>
    </xf>
    <xf numFmtId="60" fontId="0" fillId="13" borderId="5" applyNumberFormat="1" applyFont="1" applyFill="1" applyBorder="1" applyAlignment="1" applyProtection="0">
      <alignment vertical="center"/>
    </xf>
    <xf numFmtId="60" fontId="0" fillId="13" borderId="6" applyNumberFormat="1" applyFont="1" applyFill="1" applyBorder="1" applyAlignment="1" applyProtection="0">
      <alignment vertical="center"/>
    </xf>
    <xf numFmtId="49" fontId="0" fillId="13" borderId="29" applyNumberFormat="1" applyFont="1" applyFill="1" applyBorder="1" applyAlignment="1" applyProtection="0">
      <alignment vertical="center"/>
    </xf>
    <xf numFmtId="0" fontId="6" fillId="13" borderId="29" applyNumberFormat="0" applyFont="1" applyFill="1" applyBorder="1" applyAlignment="1" applyProtection="0">
      <alignment horizontal="left" vertical="center"/>
    </xf>
    <xf numFmtId="0" fontId="6" fillId="13" borderId="29" applyNumberFormat="0" applyFont="1" applyFill="1" applyBorder="1" applyAlignment="1" applyProtection="0">
      <alignment horizontal="center" vertical="center"/>
    </xf>
    <xf numFmtId="0" fontId="0" fillId="13" borderId="29" applyNumberFormat="0" applyFont="1" applyFill="1" applyBorder="1" applyAlignment="1" applyProtection="0">
      <alignment vertical="center"/>
    </xf>
    <xf numFmtId="2" fontId="10" fillId="13" borderId="29" applyNumberFormat="1" applyFont="1" applyFill="1" applyBorder="1" applyAlignment="1" applyProtection="0">
      <alignment horizontal="right" vertical="center"/>
    </xf>
    <xf numFmtId="2" fontId="6" fillId="13" borderId="29" applyNumberFormat="1" applyFont="1" applyFill="1" applyBorder="1" applyAlignment="1" applyProtection="0">
      <alignment horizontal="right" vertical="center"/>
    </xf>
    <xf numFmtId="49" fontId="6" fillId="13" borderId="29" applyNumberFormat="1" applyFont="1" applyFill="1" applyBorder="1" applyAlignment="1" applyProtection="0">
      <alignment horizontal="left" vertical="center"/>
    </xf>
    <xf numFmtId="60" fontId="10" fillId="13" borderId="29" applyNumberFormat="1" applyFont="1" applyFill="1" applyBorder="1" applyAlignment="1" applyProtection="0">
      <alignment vertical="center"/>
    </xf>
    <xf numFmtId="60" fontId="0" fillId="13" borderId="29" applyNumberFormat="1" applyFont="1" applyFill="1" applyBorder="1" applyAlignment="1" applyProtection="0">
      <alignment vertical="center"/>
    </xf>
    <xf numFmtId="60" fontId="0" fillId="13" borderId="30" applyNumberFormat="1" applyFont="1" applyFill="1" applyBorder="1" applyAlignment="1" applyProtection="0">
      <alignment vertical="center"/>
    </xf>
    <xf numFmtId="0" fontId="4" fillId="4" borderId="20" applyNumberFormat="0" applyFont="1" applyFill="1" applyBorder="1" applyAlignment="1" applyProtection="0">
      <alignment horizontal="right" vertical="center"/>
    </xf>
    <xf numFmtId="0" fontId="4" fillId="2" borderId="5" applyNumberFormat="0" applyFont="1" applyFill="1" applyBorder="1" applyAlignment="1" applyProtection="0">
      <alignment horizontal="center" vertical="center"/>
    </xf>
    <xf numFmtId="49" fontId="5" fillId="2" borderId="29" applyNumberFormat="1" applyFont="1" applyFill="1" applyBorder="1" applyAlignment="1" applyProtection="0">
      <alignment vertical="center"/>
    </xf>
    <xf numFmtId="0" fontId="5" fillId="2" borderId="29" applyNumberFormat="0" applyFont="1" applyFill="1" applyBorder="1" applyAlignment="1" applyProtection="0">
      <alignment horizontal="left" vertical="center"/>
    </xf>
    <xf numFmtId="59" fontId="5" fillId="2" borderId="29" applyNumberFormat="1" applyFont="1" applyFill="1" applyBorder="1" applyAlignment="1" applyProtection="0">
      <alignment vertical="center"/>
    </xf>
    <xf numFmtId="0" fontId="5" fillId="2" borderId="29" applyNumberFormat="0" applyFont="1" applyFill="1" applyBorder="1" applyAlignment="1" applyProtection="0">
      <alignment vertical="center"/>
    </xf>
    <xf numFmtId="2" fontId="10" fillId="2" borderId="29" applyNumberFormat="1" applyFont="1" applyFill="1" applyBorder="1" applyAlignment="1" applyProtection="0">
      <alignment horizontal="right" vertical="center"/>
    </xf>
    <xf numFmtId="2" fontId="6" fillId="2" borderId="29" applyNumberFormat="1" applyFont="1" applyFill="1" applyBorder="1" applyAlignment="1" applyProtection="0">
      <alignment horizontal="right" vertical="center"/>
    </xf>
    <xf numFmtId="60" fontId="10" fillId="2" borderId="29" applyNumberFormat="1" applyFont="1" applyFill="1" applyBorder="1" applyAlignment="1" applyProtection="0">
      <alignment vertical="center"/>
    </xf>
    <xf numFmtId="60" fontId="5" fillId="2" borderId="29" applyNumberFormat="1" applyFont="1" applyFill="1" applyBorder="1" applyAlignment="1" applyProtection="0">
      <alignment vertical="center"/>
    </xf>
    <xf numFmtId="60" fontId="5" fillId="4" borderId="22" applyNumberFormat="1" applyFont="1" applyFill="1" applyBorder="1" applyAlignment="1" applyProtection="0">
      <alignment vertical="center"/>
    </xf>
    <xf numFmtId="60" fontId="5" fillId="4" borderId="23" applyNumberFormat="1" applyFont="1" applyFill="1" applyBorder="1" applyAlignment="1" applyProtection="0">
      <alignment vertical="center"/>
    </xf>
    <xf numFmtId="60" fontId="5" fillId="4" borderId="25" applyNumberFormat="1" applyFont="1" applyFill="1" applyBorder="1" applyAlignment="1" applyProtection="0">
      <alignment vertical="center"/>
    </xf>
    <xf numFmtId="60" fontId="5" fillId="2" borderId="30" applyNumberFormat="1" applyFont="1" applyFill="1" applyBorder="1" applyAlignment="1" applyProtection="0">
      <alignment vertical="center"/>
    </xf>
    <xf numFmtId="0" fontId="14" fillId="4" borderId="31" applyNumberFormat="0" applyFont="1" applyFill="1" applyBorder="1" applyAlignment="1" applyProtection="0">
      <alignment vertical="center"/>
    </xf>
    <xf numFmtId="2" fontId="0" fillId="4" borderId="31" applyNumberFormat="1" applyFont="1" applyFill="1" applyBorder="1" applyAlignment="1" applyProtection="0">
      <alignment vertical="center"/>
    </xf>
    <xf numFmtId="2" fontId="4" fillId="4" borderId="7" applyNumberFormat="1" applyFont="1" applyFill="1" applyBorder="1" applyAlignment="1" applyProtection="0">
      <alignment horizontal="left" vertical="center"/>
    </xf>
    <xf numFmtId="60" fontId="15" fillId="4" borderId="31" applyNumberFormat="1" applyFont="1" applyFill="1" applyBorder="1" applyAlignment="1" applyProtection="0">
      <alignment horizontal="left" vertical="center"/>
    </xf>
    <xf numFmtId="0" fontId="14" fillId="4" borderId="12" applyNumberFormat="0" applyFont="1" applyFill="1" applyBorder="1" applyAlignment="1" applyProtection="0">
      <alignment vertical="center"/>
    </xf>
    <xf numFmtId="2" fontId="4" fillId="4" borderId="12" applyNumberFormat="1" applyFont="1" applyFill="1" applyBorder="1" applyAlignment="1" applyProtection="0">
      <alignment horizontal="left" vertical="center"/>
    </xf>
    <xf numFmtId="60" fontId="15" fillId="4" borderId="12" applyNumberFormat="1" applyFont="1" applyFill="1" applyBorder="1" applyAlignment="1" applyProtection="0">
      <alignment horizontal="lef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7c7c7c"/>
      <rgbColor rgb="ffffffff"/>
      <rgbColor rgb="ffaaaaaa"/>
      <rgbColor rgb="ffe7e6e6"/>
      <rgbColor rgb="ffc00000"/>
      <rgbColor rgb="fffbe4d5"/>
      <rgbColor rgb="ff7f7f7f"/>
      <rgbColor rgb="fffff2cb"/>
      <rgbColor rgb="ffffd965"/>
      <rgbColor rgb="fff4b083"/>
      <rgbColor rgb="ffb15d24"/>
      <rgbColor rgb="ff763e18"/>
      <rgbColor rgb="ff0070c0"/>
      <rgbColor rgb="ff7030a0"/>
      <rgbColor rgb="ffe2eeda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C180"/>
  <sheetViews>
    <sheetView workbookViewId="0" showGridLines="0" defaultGridColor="1"/>
  </sheetViews>
  <sheetFormatPr defaultColWidth="11.5" defaultRowHeight="18" customHeight="1" outlineLevelRow="0" outlineLevelCol="0"/>
  <cols>
    <col min="1" max="1" width="4.67188" style="1" customWidth="1"/>
    <col min="2" max="2" width="1.67188" style="1" customWidth="1"/>
    <col min="3" max="3" width="25.6719" style="1" customWidth="1"/>
    <col min="4" max="4" width="19" style="1" customWidth="1"/>
    <col min="5" max="5" width="8.67188" style="1" customWidth="1"/>
    <col min="6" max="6" width="40.6719" style="1" customWidth="1"/>
    <col min="7" max="8" width="8.67188" style="1" customWidth="1"/>
    <col min="9" max="9" width="4.67188" style="1" customWidth="1"/>
    <col min="10" max="10" width="1.67188" style="1" customWidth="1"/>
    <col min="11" max="11" width="8.67188" style="1" customWidth="1"/>
    <col min="12" max="13" width="12.6719" style="1" customWidth="1"/>
    <col min="14" max="15" width="1.67188" style="1" customWidth="1"/>
    <col min="16" max="16" width="40.6719" style="1" customWidth="1"/>
    <col min="17" max="18" width="8.67188" style="1" customWidth="1"/>
    <col min="19" max="19" width="4.67188" style="1" customWidth="1"/>
    <col min="20" max="20" width="1.67188" style="1" customWidth="1"/>
    <col min="21" max="21" width="8.67188" style="1" customWidth="1"/>
    <col min="22" max="23" width="12.6719" style="1" customWidth="1"/>
    <col min="24" max="24" width="1.67188" style="1" customWidth="1"/>
    <col min="25" max="25" width="60.6719" style="1" customWidth="1"/>
    <col min="26" max="27" width="1.67188" style="1" customWidth="1"/>
    <col min="28" max="29" width="14.6719" style="1" customWidth="1"/>
    <col min="30" max="256" width="11.5" style="1" customWidth="1"/>
  </cols>
  <sheetData>
    <row r="1" ht="4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4"/>
    </row>
    <row r="2" ht="8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7"/>
    </row>
    <row r="3" ht="18" customHeight="1">
      <c r="A3" s="8"/>
      <c r="B3" s="9"/>
      <c r="C3" s="10"/>
      <c r="D3" s="11"/>
      <c r="E3" s="12"/>
      <c r="F3" s="13"/>
      <c r="G3" s="14"/>
      <c r="H3" s="8"/>
      <c r="I3" s="8"/>
      <c r="J3" s="8"/>
      <c r="K3" s="15"/>
      <c r="L3" s="8"/>
      <c r="M3" s="8"/>
      <c r="N3" s="8"/>
      <c r="O3" s="8"/>
      <c r="P3" s="8"/>
      <c r="Q3" s="8"/>
      <c r="R3" s="8"/>
      <c r="S3" s="8"/>
      <c r="T3" s="8"/>
      <c r="U3" s="15"/>
      <c r="V3" s="8"/>
      <c r="W3" s="16"/>
      <c r="X3" s="17"/>
      <c r="Y3" s="16"/>
      <c r="Z3" s="17"/>
      <c r="AA3" s="17"/>
      <c r="AB3" s="18"/>
      <c r="AC3" s="19"/>
    </row>
    <row r="4" ht="18" customHeight="1">
      <c r="A4" s="20"/>
      <c r="B4" s="21"/>
      <c r="C4" t="s" s="22">
        <v>1</v>
      </c>
      <c r="D4" t="s" s="23">
        <v>2</v>
      </c>
      <c r="E4" s="24"/>
      <c r="F4" s="24"/>
      <c r="G4" s="24"/>
      <c r="H4" s="24"/>
      <c r="I4" s="25"/>
      <c r="J4" s="25"/>
      <c r="K4" s="26"/>
      <c r="L4" s="25"/>
      <c r="M4" s="25"/>
      <c r="N4" s="25"/>
      <c r="O4" s="25"/>
      <c r="P4" t="s" s="27">
        <v>3</v>
      </c>
      <c r="Q4" s="24"/>
      <c r="R4" s="24"/>
      <c r="S4" s="25"/>
      <c r="T4" s="25"/>
      <c r="U4" s="24"/>
      <c r="V4" s="24"/>
      <c r="W4" s="24"/>
      <c r="X4" s="24"/>
      <c r="Y4" s="24"/>
      <c r="Z4" s="28"/>
      <c r="AA4" s="29"/>
      <c r="AB4" t="s" s="30">
        <f>C164</f>
        <v>4</v>
      </c>
      <c r="AC4" s="31">
        <f>AC164</f>
        <v>-8032.5</v>
      </c>
    </row>
    <row r="5" ht="8" customHeight="1">
      <c r="A5" s="25"/>
      <c r="B5" s="9"/>
      <c r="C5" s="32"/>
      <c r="D5" s="24"/>
      <c r="E5" s="24"/>
      <c r="F5" s="24"/>
      <c r="G5" s="24"/>
      <c r="H5" s="24"/>
      <c r="I5" s="25"/>
      <c r="J5" s="25"/>
      <c r="K5" s="26"/>
      <c r="L5" s="25"/>
      <c r="M5" s="33"/>
      <c r="N5" s="25"/>
      <c r="O5" s="25"/>
      <c r="P5" s="34"/>
      <c r="Q5" s="34"/>
      <c r="R5" s="34"/>
      <c r="S5" s="34"/>
      <c r="T5" s="34"/>
      <c r="U5" s="34"/>
      <c r="V5" s="34"/>
      <c r="W5" s="34"/>
      <c r="X5" s="34"/>
      <c r="Y5" s="34"/>
      <c r="Z5" s="28"/>
      <c r="AA5" s="29"/>
      <c r="AB5" s="35"/>
      <c r="AC5" s="36"/>
    </row>
    <row r="6" ht="18" customHeight="1">
      <c r="A6" s="20"/>
      <c r="B6" t="s" s="37">
        <v>5</v>
      </c>
      <c r="C6" t="s" s="22">
        <v>6</v>
      </c>
      <c r="D6" t="s" s="23">
        <v>7</v>
      </c>
      <c r="E6" s="24"/>
      <c r="F6" s="24"/>
      <c r="G6" s="24"/>
      <c r="H6" s="24"/>
      <c r="I6" s="25"/>
      <c r="J6" s="25"/>
      <c r="K6" s="26"/>
      <c r="L6" s="25"/>
      <c r="M6" s="25"/>
      <c r="N6" s="25"/>
      <c r="O6" s="25"/>
      <c r="P6" t="s" s="27">
        <v>8</v>
      </c>
      <c r="Q6" s="24"/>
      <c r="R6" s="24"/>
      <c r="S6" s="25"/>
      <c r="T6" s="25"/>
      <c r="U6" s="24"/>
      <c r="V6" s="24"/>
      <c r="W6" s="24"/>
      <c r="X6" s="24"/>
      <c r="Y6" s="24"/>
      <c r="Z6" s="28"/>
      <c r="AA6" s="29"/>
      <c r="AB6" s="38"/>
      <c r="AC6" s="39"/>
    </row>
    <row r="7" ht="18" customHeight="1">
      <c r="A7" s="25"/>
      <c r="B7" s="9"/>
      <c r="C7" s="10"/>
      <c r="D7" s="40"/>
      <c r="E7" s="41"/>
      <c r="F7" s="42"/>
      <c r="G7" s="43"/>
      <c r="H7" s="44"/>
      <c r="I7" s="44"/>
      <c r="J7" s="44"/>
      <c r="K7" s="45"/>
      <c r="L7" s="44"/>
      <c r="M7" s="44"/>
      <c r="N7" s="25"/>
      <c r="O7" s="25"/>
      <c r="P7" s="44"/>
      <c r="Q7" s="44"/>
      <c r="R7" s="44"/>
      <c r="S7" s="44"/>
      <c r="T7" s="44"/>
      <c r="U7" s="45"/>
      <c r="V7" s="44"/>
      <c r="W7" s="46"/>
      <c r="X7" s="47"/>
      <c r="Y7" s="46"/>
      <c r="Z7" s="28"/>
      <c r="AA7" s="28"/>
      <c r="AB7" s="48"/>
      <c r="AC7" s="49"/>
    </row>
    <row r="8" ht="18" customHeight="1">
      <c r="A8" t="s" s="50">
        <v>9</v>
      </c>
      <c r="B8" s="21"/>
      <c r="C8" t="s" s="51">
        <v>10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3"/>
      <c r="O8" s="54"/>
      <c r="P8" t="s" s="51">
        <v>11</v>
      </c>
      <c r="Q8" s="52"/>
      <c r="R8" s="52"/>
      <c r="S8" s="52"/>
      <c r="T8" s="52"/>
      <c r="U8" s="52"/>
      <c r="V8" s="52"/>
      <c r="W8" s="52"/>
      <c r="X8" s="52"/>
      <c r="Y8" s="52"/>
      <c r="Z8" s="55"/>
      <c r="AA8" s="54"/>
      <c r="AB8" t="s" s="51">
        <v>12</v>
      </c>
      <c r="AC8" s="56"/>
    </row>
    <row r="9" ht="8" customHeight="1">
      <c r="A9" s="57"/>
      <c r="B9" s="9"/>
      <c r="C9" s="10"/>
      <c r="D9" s="58"/>
      <c r="E9" s="59"/>
      <c r="F9" s="10"/>
      <c r="G9" s="60"/>
      <c r="H9" s="9"/>
      <c r="I9" s="9"/>
      <c r="J9" s="8"/>
      <c r="K9" s="61"/>
      <c r="L9" s="9"/>
      <c r="M9" s="9"/>
      <c r="N9" s="62"/>
      <c r="O9" s="63"/>
      <c r="P9" s="9"/>
      <c r="Q9" s="9"/>
      <c r="R9" s="9"/>
      <c r="S9" s="9"/>
      <c r="T9" s="8"/>
      <c r="U9" s="61"/>
      <c r="V9" s="9"/>
      <c r="W9" s="64"/>
      <c r="X9" s="17"/>
      <c r="Y9" s="65"/>
      <c r="Z9" s="29"/>
      <c r="AA9" s="63"/>
      <c r="AB9" s="61"/>
      <c r="AC9" s="64"/>
    </row>
    <row r="10" ht="18" customHeight="1">
      <c r="A10" s="66"/>
      <c r="B10" s="67"/>
      <c r="C10" t="s" s="68">
        <v>13</v>
      </c>
      <c r="D10" t="s" s="68">
        <v>14</v>
      </c>
      <c r="E10" t="s" s="69">
        <v>15</v>
      </c>
      <c r="F10" t="s" s="70">
        <v>16</v>
      </c>
      <c r="G10" t="s" s="69">
        <v>17</v>
      </c>
      <c r="H10" s="67"/>
      <c r="I10" s="67"/>
      <c r="J10" s="71"/>
      <c r="K10" t="s" s="69">
        <v>18</v>
      </c>
      <c r="L10" s="72"/>
      <c r="M10" s="72"/>
      <c r="N10" s="73"/>
      <c r="O10" s="74"/>
      <c r="P10" t="s" s="70">
        <v>19</v>
      </c>
      <c r="Q10" t="s" s="69">
        <v>17</v>
      </c>
      <c r="R10" s="67"/>
      <c r="S10" s="67"/>
      <c r="T10" s="71"/>
      <c r="U10" t="s" s="69">
        <v>20</v>
      </c>
      <c r="V10" s="72"/>
      <c r="W10" s="72"/>
      <c r="X10" s="75"/>
      <c r="Y10" t="s" s="76">
        <v>21</v>
      </c>
      <c r="Z10" s="73"/>
      <c r="AA10" s="74"/>
      <c r="AB10" t="s" s="51">
        <v>22</v>
      </c>
      <c r="AC10" s="56"/>
    </row>
    <row r="11" ht="8" customHeight="1">
      <c r="A11" s="66"/>
      <c r="B11" s="6"/>
      <c r="C11" s="77"/>
      <c r="D11" s="77"/>
      <c r="E11" s="67"/>
      <c r="F11" s="78"/>
      <c r="G11" s="79"/>
      <c r="H11" s="79"/>
      <c r="I11" s="77"/>
      <c r="J11" s="71"/>
      <c r="K11" s="72"/>
      <c r="L11" s="72"/>
      <c r="M11" s="72"/>
      <c r="N11" s="73"/>
      <c r="O11" s="80"/>
      <c r="P11" s="9"/>
      <c r="Q11" s="81"/>
      <c r="R11" s="81"/>
      <c r="S11" s="82"/>
      <c r="T11" s="83"/>
      <c r="U11" s="84"/>
      <c r="V11" s="84"/>
      <c r="W11" s="84"/>
      <c r="X11" s="85"/>
      <c r="Y11" s="86"/>
      <c r="Z11" s="87"/>
      <c r="AA11" s="80"/>
      <c r="AB11" s="84"/>
      <c r="AC11" s="84"/>
    </row>
    <row r="12" ht="18" customHeight="1">
      <c r="A12" s="66"/>
      <c r="B12" s="6"/>
      <c r="C12" s="78"/>
      <c r="D12" s="77"/>
      <c r="E12" s="88"/>
      <c r="F12" s="89"/>
      <c r="G12" t="s" s="90">
        <v>23</v>
      </c>
      <c r="H12" t="s" s="90">
        <v>24</v>
      </c>
      <c r="I12" s="77"/>
      <c r="J12" s="91"/>
      <c r="K12" t="s" s="90">
        <v>25</v>
      </c>
      <c r="L12" t="s" s="90">
        <v>26</v>
      </c>
      <c r="M12" t="s" s="90">
        <v>27</v>
      </c>
      <c r="N12" s="92"/>
      <c r="O12" s="93"/>
      <c r="P12" s="78"/>
      <c r="Q12" t="s" s="90">
        <v>23</v>
      </c>
      <c r="R12" t="s" s="90">
        <v>24</v>
      </c>
      <c r="S12" s="77"/>
      <c r="T12" s="94"/>
      <c r="U12" t="s" s="90">
        <v>25</v>
      </c>
      <c r="V12" t="s" s="90">
        <v>26</v>
      </c>
      <c r="W12" t="s" s="90">
        <v>27</v>
      </c>
      <c r="X12" s="95"/>
      <c r="Y12" t="s" s="76">
        <v>28</v>
      </c>
      <c r="Z12" s="92"/>
      <c r="AA12" s="93"/>
      <c r="AB12" t="s" s="96">
        <v>26</v>
      </c>
      <c r="AC12" t="s" s="97">
        <v>27</v>
      </c>
    </row>
    <row r="13" ht="18" customHeight="1">
      <c r="A13" s="98"/>
      <c r="B13" s="8"/>
      <c r="C13" s="13"/>
      <c r="D13" s="11"/>
      <c r="E13" s="99"/>
      <c r="F13" s="8"/>
      <c r="G13" s="14"/>
      <c r="H13" s="8"/>
      <c r="I13" s="8"/>
      <c r="J13" s="100"/>
      <c r="K13" s="101"/>
      <c r="L13" s="101"/>
      <c r="M13" s="101"/>
      <c r="N13" s="102"/>
      <c r="O13" s="103"/>
      <c r="P13" s="8"/>
      <c r="Q13" s="8"/>
      <c r="R13" s="8"/>
      <c r="S13" s="8"/>
      <c r="T13" s="25"/>
      <c r="U13" s="101"/>
      <c r="V13" s="101"/>
      <c r="W13" s="101"/>
      <c r="X13" s="104"/>
      <c r="Y13" s="101"/>
      <c r="Z13" s="102"/>
      <c r="AA13" s="103"/>
      <c r="AB13" s="101"/>
      <c r="AC13" s="101"/>
    </row>
    <row r="14" ht="18" customHeight="1">
      <c r="A14" s="98"/>
      <c r="B14" s="44"/>
      <c r="C14" s="42"/>
      <c r="D14" s="40"/>
      <c r="E14" s="105"/>
      <c r="F14" s="44"/>
      <c r="G14" s="43"/>
      <c r="H14" s="44"/>
      <c r="I14" s="44"/>
      <c r="J14" s="100"/>
      <c r="K14" s="106"/>
      <c r="L14" s="106"/>
      <c r="M14" s="106"/>
      <c r="N14" s="102"/>
      <c r="O14" s="103"/>
      <c r="P14" s="44"/>
      <c r="Q14" s="44"/>
      <c r="R14" s="44"/>
      <c r="S14" s="44"/>
      <c r="T14" s="25"/>
      <c r="U14" s="106"/>
      <c r="V14" s="106"/>
      <c r="W14" s="106"/>
      <c r="X14" s="104"/>
      <c r="Y14" s="106"/>
      <c r="Z14" s="102"/>
      <c r="AA14" s="103"/>
      <c r="AB14" s="106"/>
      <c r="AC14" s="106"/>
    </row>
    <row r="15" ht="18" customHeight="1">
      <c r="A15" s="107">
        <v>1</v>
      </c>
      <c r="B15" s="108"/>
      <c r="C15" t="s" s="109">
        <v>29</v>
      </c>
      <c r="D15" s="110"/>
      <c r="E15" s="111"/>
      <c r="F15" s="112"/>
      <c r="G15" s="113"/>
      <c r="H15" s="114"/>
      <c r="I15" s="110"/>
      <c r="J15" s="115"/>
      <c r="K15" s="116"/>
      <c r="L15" s="117"/>
      <c r="M15" s="117"/>
      <c r="N15" s="55"/>
      <c r="O15" s="54"/>
      <c r="P15" s="112"/>
      <c r="Q15" s="113"/>
      <c r="R15" s="114"/>
      <c r="S15" s="110"/>
      <c r="T15" s="94"/>
      <c r="U15" s="116"/>
      <c r="V15" s="117"/>
      <c r="W15" s="117"/>
      <c r="X15" s="118"/>
      <c r="Y15" s="117"/>
      <c r="Z15" s="55"/>
      <c r="AA15" s="54"/>
      <c r="AB15" s="117"/>
      <c r="AC15" s="119"/>
    </row>
    <row r="16" ht="18" customHeight="1">
      <c r="A16" s="107">
        <v>2</v>
      </c>
      <c r="B16" s="108"/>
      <c r="C16" s="120"/>
      <c r="D16" s="121"/>
      <c r="E16" s="17"/>
      <c r="F16" s="8"/>
      <c r="G16" s="122"/>
      <c r="H16" s="123"/>
      <c r="I16" s="121"/>
      <c r="J16" s="25"/>
      <c r="K16" s="124"/>
      <c r="L16" s="16"/>
      <c r="M16" s="16"/>
      <c r="N16" s="29"/>
      <c r="O16" s="63"/>
      <c r="P16" s="8"/>
      <c r="Q16" s="122"/>
      <c r="R16" s="123"/>
      <c r="S16" s="121"/>
      <c r="T16" s="83"/>
      <c r="U16" s="124"/>
      <c r="V16" s="16"/>
      <c r="W16" s="16"/>
      <c r="X16" s="28"/>
      <c r="Y16" s="16"/>
      <c r="Z16" s="29"/>
      <c r="AA16" s="63"/>
      <c r="AB16" s="16"/>
      <c r="AC16" s="16"/>
    </row>
    <row r="17" ht="18" customHeight="1">
      <c r="A17" s="107">
        <v>3</v>
      </c>
      <c r="B17" s="112"/>
      <c r="C17" t="s" s="125">
        <v>30</v>
      </c>
      <c r="D17" t="s" s="27">
        <v>29</v>
      </c>
      <c r="E17" t="s" s="126">
        <v>31</v>
      </c>
      <c r="F17" t="s" s="127">
        <v>32</v>
      </c>
      <c r="G17" s="128">
        <v>0</v>
      </c>
      <c r="H17" s="128">
        <f>G17*1.1</f>
        <v>0</v>
      </c>
      <c r="I17" t="s" s="129">
        <v>33</v>
      </c>
      <c r="J17" s="100"/>
      <c r="K17" s="33">
        <v>84.03</v>
      </c>
      <c r="L17" s="33">
        <f>H17*K17</f>
        <v>0</v>
      </c>
      <c r="M17" s="33">
        <f>L17*1.19</f>
        <v>0</v>
      </c>
      <c r="N17" s="62"/>
      <c r="O17" s="63"/>
      <c r="P17" s="25"/>
      <c r="Q17" s="128">
        <v>0</v>
      </c>
      <c r="R17" s="128">
        <f>Q17*1.1</f>
        <v>0</v>
      </c>
      <c r="S17" t="s" s="129">
        <v>33</v>
      </c>
      <c r="T17" s="25"/>
      <c r="U17" s="33">
        <v>0</v>
      </c>
      <c r="V17" s="33">
        <f>R17*U17</f>
        <v>0</v>
      </c>
      <c r="W17" s="33">
        <f>V17*1.19</f>
        <v>0</v>
      </c>
      <c r="X17" s="28"/>
      <c r="Y17" s="33"/>
      <c r="Z17" s="29"/>
      <c r="AA17" s="63"/>
      <c r="AB17" s="26">
        <f>V17-L17</f>
        <v>0</v>
      </c>
      <c r="AC17" s="33">
        <f>AB17*1.19</f>
        <v>0</v>
      </c>
    </row>
    <row r="18" ht="18" customHeight="1">
      <c r="A18" s="107">
        <v>4</v>
      </c>
      <c r="B18" s="112"/>
      <c r="C18" t="s" s="125">
        <v>34</v>
      </c>
      <c r="D18" t="s" s="27">
        <v>29</v>
      </c>
      <c r="E18" t="s" s="126">
        <v>31</v>
      </c>
      <c r="F18" t="s" s="127">
        <v>32</v>
      </c>
      <c r="G18" s="128">
        <v>0</v>
      </c>
      <c r="H18" s="128">
        <f>G18*1.1</f>
        <v>0</v>
      </c>
      <c r="I18" t="s" s="129">
        <v>33</v>
      </c>
      <c r="J18" s="100"/>
      <c r="K18" s="33">
        <v>84.03</v>
      </c>
      <c r="L18" s="33">
        <f>H18*K18</f>
        <v>0</v>
      </c>
      <c r="M18" s="33">
        <f>L18*1.19</f>
        <v>0</v>
      </c>
      <c r="N18" s="62"/>
      <c r="O18" s="63"/>
      <c r="P18" s="25"/>
      <c r="Q18" s="128">
        <v>0</v>
      </c>
      <c r="R18" s="128">
        <f>Q18*1.1</f>
        <v>0</v>
      </c>
      <c r="S18" t="s" s="129">
        <v>33</v>
      </c>
      <c r="T18" s="25"/>
      <c r="U18" s="33">
        <v>0</v>
      </c>
      <c r="V18" s="33">
        <f>R18*U18</f>
        <v>0</v>
      </c>
      <c r="W18" s="33">
        <f>V18*1.19</f>
        <v>0</v>
      </c>
      <c r="X18" s="28"/>
      <c r="Y18" s="33"/>
      <c r="Z18" s="29"/>
      <c r="AA18" s="63"/>
      <c r="AB18" s="26">
        <f>V18-L18</f>
        <v>0</v>
      </c>
      <c r="AC18" s="33">
        <f>AB18*1.19</f>
        <v>0</v>
      </c>
    </row>
    <row r="19" ht="18" customHeight="1">
      <c r="A19" s="107">
        <v>5</v>
      </c>
      <c r="B19" s="112"/>
      <c r="C19" t="s" s="125">
        <v>35</v>
      </c>
      <c r="D19" t="s" s="27">
        <v>29</v>
      </c>
      <c r="E19" t="s" s="126">
        <v>31</v>
      </c>
      <c r="F19" t="s" s="127">
        <v>32</v>
      </c>
      <c r="G19" s="128">
        <v>0</v>
      </c>
      <c r="H19" s="128">
        <f>G19*1.1</f>
        <v>0</v>
      </c>
      <c r="I19" t="s" s="129">
        <v>33</v>
      </c>
      <c r="J19" s="100"/>
      <c r="K19" s="33">
        <v>84.03</v>
      </c>
      <c r="L19" s="33">
        <f>H19*K19</f>
        <v>0</v>
      </c>
      <c r="M19" s="33">
        <f>L19*1.19</f>
        <v>0</v>
      </c>
      <c r="N19" s="62"/>
      <c r="O19" s="63"/>
      <c r="P19" s="25"/>
      <c r="Q19" s="128">
        <v>0</v>
      </c>
      <c r="R19" s="128">
        <f>Q19*1.1</f>
        <v>0</v>
      </c>
      <c r="S19" t="s" s="129">
        <v>33</v>
      </c>
      <c r="T19" s="25"/>
      <c r="U19" s="33">
        <v>0</v>
      </c>
      <c r="V19" s="33">
        <f>R19*U19</f>
        <v>0</v>
      </c>
      <c r="W19" s="33">
        <f>V19*1.19</f>
        <v>0</v>
      </c>
      <c r="X19" s="28"/>
      <c r="Y19" s="33"/>
      <c r="Z19" s="29"/>
      <c r="AA19" s="63"/>
      <c r="AB19" s="26">
        <f>V19-L19</f>
        <v>0</v>
      </c>
      <c r="AC19" s="33">
        <f>AB19*1.19</f>
        <v>0</v>
      </c>
    </row>
    <row r="20" ht="18" customHeight="1">
      <c r="A20" s="107">
        <v>6</v>
      </c>
      <c r="B20" s="112"/>
      <c r="C20" t="s" s="125">
        <v>36</v>
      </c>
      <c r="D20" t="s" s="27">
        <v>29</v>
      </c>
      <c r="E20" t="s" s="126">
        <v>31</v>
      </c>
      <c r="F20" t="s" s="127">
        <v>32</v>
      </c>
      <c r="G20" s="128">
        <v>0</v>
      </c>
      <c r="H20" s="128">
        <f>G20*1.1</f>
        <v>0</v>
      </c>
      <c r="I20" t="s" s="129">
        <v>33</v>
      </c>
      <c r="J20" s="100"/>
      <c r="K20" s="33">
        <v>84.03</v>
      </c>
      <c r="L20" s="33">
        <f>H20*K20</f>
        <v>0</v>
      </c>
      <c r="M20" s="33">
        <f>L20*1.19</f>
        <v>0</v>
      </c>
      <c r="N20" s="62"/>
      <c r="O20" s="63"/>
      <c r="P20" s="25"/>
      <c r="Q20" s="128">
        <v>0</v>
      </c>
      <c r="R20" s="128">
        <f>Q20*1.1</f>
        <v>0</v>
      </c>
      <c r="S20" t="s" s="129">
        <v>33</v>
      </c>
      <c r="T20" s="25"/>
      <c r="U20" s="33">
        <v>0</v>
      </c>
      <c r="V20" s="33">
        <f>R20*U20</f>
        <v>0</v>
      </c>
      <c r="W20" s="33">
        <f>V20*1.19</f>
        <v>0</v>
      </c>
      <c r="X20" s="28"/>
      <c r="Y20" s="33"/>
      <c r="Z20" s="29"/>
      <c r="AA20" s="63"/>
      <c r="AB20" s="26">
        <f>V20-L20</f>
        <v>0</v>
      </c>
      <c r="AC20" s="33">
        <f>AB20*1.19</f>
        <v>0</v>
      </c>
    </row>
    <row r="21" ht="18" customHeight="1">
      <c r="A21" s="107">
        <v>7</v>
      </c>
      <c r="B21" s="112"/>
      <c r="C21" s="130"/>
      <c r="D21" s="24"/>
      <c r="E21" s="34"/>
      <c r="F21" s="131"/>
      <c r="G21" s="25"/>
      <c r="H21" s="25"/>
      <c r="I21" s="25"/>
      <c r="J21" s="25"/>
      <c r="K21" s="33"/>
      <c r="L21" s="25"/>
      <c r="M21" s="33"/>
      <c r="N21" s="62"/>
      <c r="O21" s="63"/>
      <c r="P21" s="25"/>
      <c r="Q21" s="25"/>
      <c r="R21" s="25"/>
      <c r="S21" s="25"/>
      <c r="T21" s="25"/>
      <c r="U21" s="33"/>
      <c r="V21" s="25"/>
      <c r="W21" s="33"/>
      <c r="X21" s="28"/>
      <c r="Y21" s="33"/>
      <c r="Z21" s="29"/>
      <c r="AA21" s="63"/>
      <c r="AB21" s="26"/>
      <c r="AC21" s="33"/>
    </row>
    <row r="22" ht="18" customHeight="1">
      <c r="A22" s="107">
        <v>8</v>
      </c>
      <c r="B22" s="112"/>
      <c r="C22" t="s" s="125">
        <v>30</v>
      </c>
      <c r="D22" t="s" s="27">
        <v>29</v>
      </c>
      <c r="E22" t="s" s="126">
        <v>37</v>
      </c>
      <c r="F22" t="s" s="127">
        <v>32</v>
      </c>
      <c r="G22" s="128">
        <v>0</v>
      </c>
      <c r="H22" s="128">
        <f>G22*1.1</f>
        <v>0</v>
      </c>
      <c r="I22" t="s" s="129">
        <v>33</v>
      </c>
      <c r="J22" s="100"/>
      <c r="K22" s="33">
        <v>84.03</v>
      </c>
      <c r="L22" s="33">
        <f>H22*K22</f>
        <v>0</v>
      </c>
      <c r="M22" s="33">
        <f>L22*1.19</f>
        <v>0</v>
      </c>
      <c r="N22" s="62"/>
      <c r="O22" s="63"/>
      <c r="P22" s="25"/>
      <c r="Q22" s="128">
        <v>0</v>
      </c>
      <c r="R22" s="128">
        <f>Q22*1.1</f>
        <v>0</v>
      </c>
      <c r="S22" t="s" s="129">
        <v>33</v>
      </c>
      <c r="T22" s="25"/>
      <c r="U22" s="33">
        <v>0</v>
      </c>
      <c r="V22" s="33">
        <f>R22*U22</f>
        <v>0</v>
      </c>
      <c r="W22" s="33">
        <f>V22*1.19</f>
        <v>0</v>
      </c>
      <c r="X22" s="28"/>
      <c r="Y22" s="33"/>
      <c r="Z22" s="29"/>
      <c r="AA22" s="63"/>
      <c r="AB22" s="26">
        <f>V22-L22</f>
        <v>0</v>
      </c>
      <c r="AC22" s="33">
        <f>AB22*1.19</f>
        <v>0</v>
      </c>
    </row>
    <row r="23" ht="18" customHeight="1">
      <c r="A23" s="107">
        <v>9</v>
      </c>
      <c r="B23" s="112"/>
      <c r="C23" t="s" s="125">
        <v>38</v>
      </c>
      <c r="D23" t="s" s="27">
        <v>29</v>
      </c>
      <c r="E23" t="s" s="126">
        <v>37</v>
      </c>
      <c r="F23" t="s" s="127">
        <v>32</v>
      </c>
      <c r="G23" s="128">
        <v>0</v>
      </c>
      <c r="H23" s="128">
        <f>G23*1.1</f>
        <v>0</v>
      </c>
      <c r="I23" t="s" s="129">
        <v>33</v>
      </c>
      <c r="J23" s="100"/>
      <c r="K23" s="33">
        <v>84.03</v>
      </c>
      <c r="L23" s="33">
        <f>H23*K23</f>
        <v>0</v>
      </c>
      <c r="M23" s="33">
        <f>L23*1.19</f>
        <v>0</v>
      </c>
      <c r="N23" s="62"/>
      <c r="O23" s="63"/>
      <c r="P23" s="25"/>
      <c r="Q23" s="128">
        <v>0</v>
      </c>
      <c r="R23" s="128">
        <f>Q23*1.1</f>
        <v>0</v>
      </c>
      <c r="S23" t="s" s="129">
        <v>33</v>
      </c>
      <c r="T23" s="25"/>
      <c r="U23" s="33">
        <v>0</v>
      </c>
      <c r="V23" s="33">
        <f>R23*U23</f>
        <v>0</v>
      </c>
      <c r="W23" s="33">
        <f>V23*1.19</f>
        <v>0</v>
      </c>
      <c r="X23" s="28"/>
      <c r="Y23" s="33"/>
      <c r="Z23" s="29"/>
      <c r="AA23" s="63"/>
      <c r="AB23" s="26">
        <f>V23-L23</f>
        <v>0</v>
      </c>
      <c r="AC23" s="33">
        <f>AB23*1.19</f>
        <v>0</v>
      </c>
    </row>
    <row r="24" ht="18" customHeight="1">
      <c r="A24" s="107">
        <v>10</v>
      </c>
      <c r="B24" s="112"/>
      <c r="C24" t="s" s="125">
        <v>39</v>
      </c>
      <c r="D24" t="s" s="27">
        <v>29</v>
      </c>
      <c r="E24" t="s" s="126">
        <v>37</v>
      </c>
      <c r="F24" t="s" s="127">
        <v>32</v>
      </c>
      <c r="G24" s="128">
        <v>0</v>
      </c>
      <c r="H24" s="128">
        <f>G24*1.1</f>
        <v>0</v>
      </c>
      <c r="I24" t="s" s="129">
        <v>33</v>
      </c>
      <c r="J24" s="100"/>
      <c r="K24" s="33">
        <v>84.03</v>
      </c>
      <c r="L24" s="33">
        <f>H24*K24</f>
        <v>0</v>
      </c>
      <c r="M24" s="33">
        <f>L24*1.19</f>
        <v>0</v>
      </c>
      <c r="N24" s="62"/>
      <c r="O24" s="63"/>
      <c r="P24" s="25"/>
      <c r="Q24" s="128">
        <v>0</v>
      </c>
      <c r="R24" s="128">
        <f>Q24*1.1</f>
        <v>0</v>
      </c>
      <c r="S24" t="s" s="129">
        <v>33</v>
      </c>
      <c r="T24" s="25"/>
      <c r="U24" s="33">
        <v>0</v>
      </c>
      <c r="V24" s="33">
        <f>R24*U24</f>
        <v>0</v>
      </c>
      <c r="W24" s="33">
        <f>V24*1.19</f>
        <v>0</v>
      </c>
      <c r="X24" s="28"/>
      <c r="Y24" s="33"/>
      <c r="Z24" s="29"/>
      <c r="AA24" s="63"/>
      <c r="AB24" s="26">
        <f>V24-L24</f>
        <v>0</v>
      </c>
      <c r="AC24" s="33">
        <f>AB24*1.19</f>
        <v>0</v>
      </c>
    </row>
    <row r="25" ht="18" customHeight="1">
      <c r="A25" s="107">
        <v>11</v>
      </c>
      <c r="B25" s="112"/>
      <c r="C25" s="130"/>
      <c r="D25" s="24"/>
      <c r="E25" s="34"/>
      <c r="F25" s="131"/>
      <c r="G25" s="25"/>
      <c r="H25" s="25"/>
      <c r="I25" s="25"/>
      <c r="J25" s="100"/>
      <c r="K25" s="33"/>
      <c r="L25" s="25"/>
      <c r="M25" s="33"/>
      <c r="N25" s="62"/>
      <c r="O25" s="63"/>
      <c r="P25" s="25"/>
      <c r="Q25" s="25"/>
      <c r="R25" s="25"/>
      <c r="S25" s="25"/>
      <c r="T25" s="25"/>
      <c r="U25" s="33"/>
      <c r="V25" s="25"/>
      <c r="W25" s="33"/>
      <c r="X25" s="28"/>
      <c r="Y25" s="33"/>
      <c r="Z25" s="29"/>
      <c r="AA25" s="63"/>
      <c r="AB25" s="26"/>
      <c r="AC25" s="33"/>
    </row>
    <row r="26" ht="18" customHeight="1">
      <c r="A26" s="107">
        <v>12</v>
      </c>
      <c r="B26" s="112"/>
      <c r="C26" t="s" s="125">
        <v>30</v>
      </c>
      <c r="D26" t="s" s="27">
        <v>29</v>
      </c>
      <c r="E26" t="s" s="126">
        <v>40</v>
      </c>
      <c r="F26" t="s" s="127">
        <v>32</v>
      </c>
      <c r="G26" s="128">
        <v>0</v>
      </c>
      <c r="H26" s="128">
        <f>G26*1.1</f>
        <v>0</v>
      </c>
      <c r="I26" t="s" s="129">
        <v>33</v>
      </c>
      <c r="J26" s="100"/>
      <c r="K26" s="33">
        <v>84.03</v>
      </c>
      <c r="L26" s="33">
        <f>H26*K26</f>
        <v>0</v>
      </c>
      <c r="M26" s="33">
        <f>L26*1.19</f>
        <v>0</v>
      </c>
      <c r="N26" s="62"/>
      <c r="O26" s="63"/>
      <c r="P26" s="25"/>
      <c r="Q26" s="128">
        <v>0</v>
      </c>
      <c r="R26" s="128">
        <f>Q26*1.1</f>
        <v>0</v>
      </c>
      <c r="S26" t="s" s="129">
        <v>33</v>
      </c>
      <c r="T26" s="25"/>
      <c r="U26" s="33">
        <v>0</v>
      </c>
      <c r="V26" s="33">
        <f>R26*U26</f>
        <v>0</v>
      </c>
      <c r="W26" s="33">
        <f>V26*1.19</f>
        <v>0</v>
      </c>
      <c r="X26" s="28"/>
      <c r="Y26" s="33"/>
      <c r="Z26" s="29"/>
      <c r="AA26" s="63"/>
      <c r="AB26" s="26">
        <f>V26-L26</f>
        <v>0</v>
      </c>
      <c r="AC26" s="33">
        <f>AB26*1.19</f>
        <v>0</v>
      </c>
    </row>
    <row r="27" ht="18" customHeight="1">
      <c r="A27" s="107">
        <v>13</v>
      </c>
      <c r="B27" s="112"/>
      <c r="C27" t="s" s="125">
        <v>41</v>
      </c>
      <c r="D27" t="s" s="27">
        <v>29</v>
      </c>
      <c r="E27" t="s" s="126">
        <v>40</v>
      </c>
      <c r="F27" t="s" s="127">
        <v>32</v>
      </c>
      <c r="G27" s="128">
        <v>0</v>
      </c>
      <c r="H27" s="128">
        <f>G27*1.1</f>
        <v>0</v>
      </c>
      <c r="I27" t="s" s="129">
        <v>33</v>
      </c>
      <c r="J27" s="100"/>
      <c r="K27" s="33">
        <v>84.03</v>
      </c>
      <c r="L27" s="33">
        <f>H27*K27</f>
        <v>0</v>
      </c>
      <c r="M27" s="33">
        <f>L27*1.19</f>
        <v>0</v>
      </c>
      <c r="N27" s="62"/>
      <c r="O27" s="63"/>
      <c r="P27" s="25"/>
      <c r="Q27" s="128">
        <v>0</v>
      </c>
      <c r="R27" s="128">
        <f>Q27*1.1</f>
        <v>0</v>
      </c>
      <c r="S27" t="s" s="129">
        <v>33</v>
      </c>
      <c r="T27" s="25"/>
      <c r="U27" s="33">
        <v>0</v>
      </c>
      <c r="V27" s="33">
        <f>R27*U27</f>
        <v>0</v>
      </c>
      <c r="W27" s="33">
        <f>V27*1.19</f>
        <v>0</v>
      </c>
      <c r="X27" s="28"/>
      <c r="Y27" s="33"/>
      <c r="Z27" s="29"/>
      <c r="AA27" s="63"/>
      <c r="AB27" s="26">
        <f>V27-L27</f>
        <v>0</v>
      </c>
      <c r="AC27" s="33">
        <f>AB27*1.19</f>
        <v>0</v>
      </c>
    </row>
    <row r="28" ht="18" customHeight="1">
      <c r="A28" s="107">
        <v>14</v>
      </c>
      <c r="B28" s="112"/>
      <c r="C28" t="s" s="125">
        <v>38</v>
      </c>
      <c r="D28" t="s" s="27">
        <v>29</v>
      </c>
      <c r="E28" t="s" s="126">
        <v>40</v>
      </c>
      <c r="F28" t="s" s="127">
        <v>32</v>
      </c>
      <c r="G28" s="128">
        <v>0</v>
      </c>
      <c r="H28" s="128">
        <f>G28*1.1</f>
        <v>0</v>
      </c>
      <c r="I28" t="s" s="129">
        <v>33</v>
      </c>
      <c r="J28" s="100"/>
      <c r="K28" s="33">
        <v>84.03</v>
      </c>
      <c r="L28" s="33">
        <f>H28*K28</f>
        <v>0</v>
      </c>
      <c r="M28" s="33">
        <f>L28*1.19</f>
        <v>0</v>
      </c>
      <c r="N28" s="62"/>
      <c r="O28" s="63"/>
      <c r="P28" s="25"/>
      <c r="Q28" s="128">
        <v>0</v>
      </c>
      <c r="R28" s="128">
        <f>Q28*1.1</f>
        <v>0</v>
      </c>
      <c r="S28" t="s" s="129">
        <v>33</v>
      </c>
      <c r="T28" s="25"/>
      <c r="U28" s="33">
        <v>0</v>
      </c>
      <c r="V28" s="33">
        <f>R28*U28</f>
        <v>0</v>
      </c>
      <c r="W28" s="33">
        <f>V28*1.19</f>
        <v>0</v>
      </c>
      <c r="X28" s="28"/>
      <c r="Y28" s="33"/>
      <c r="Z28" s="29"/>
      <c r="AA28" s="63"/>
      <c r="AB28" s="26">
        <f>V28-L28</f>
        <v>0</v>
      </c>
      <c r="AC28" s="33">
        <f>AB28*1.19</f>
        <v>0</v>
      </c>
    </row>
    <row r="29" ht="18" customHeight="1">
      <c r="A29" s="107">
        <v>15</v>
      </c>
      <c r="B29" s="112"/>
      <c r="C29" s="132"/>
      <c r="D29" s="133"/>
      <c r="E29" s="134"/>
      <c r="F29" s="135"/>
      <c r="G29" s="136"/>
      <c r="H29" s="136"/>
      <c r="I29" s="136"/>
      <c r="J29" s="100"/>
      <c r="K29" s="137"/>
      <c r="L29" s="136"/>
      <c r="M29" s="137"/>
      <c r="N29" s="62"/>
      <c r="O29" s="63"/>
      <c r="P29" s="136"/>
      <c r="Q29" s="136"/>
      <c r="R29" s="136"/>
      <c r="S29" s="136"/>
      <c r="T29" s="25"/>
      <c r="U29" s="137"/>
      <c r="V29" s="136"/>
      <c r="W29" s="137"/>
      <c r="X29" s="28"/>
      <c r="Y29" s="137"/>
      <c r="Z29" s="29"/>
      <c r="AA29" s="63"/>
      <c r="AB29" s="138"/>
      <c r="AC29" s="137"/>
    </row>
    <row r="30" ht="18" customHeight="1">
      <c r="A30" s="107">
        <v>16</v>
      </c>
      <c r="B30" s="108"/>
      <c r="C30" t="s" s="139">
        <v>42</v>
      </c>
      <c r="D30" s="140"/>
      <c r="E30" s="141"/>
      <c r="F30" s="142"/>
      <c r="G30" s="143">
        <f>SUM(G17:G29)</f>
        <v>0</v>
      </c>
      <c r="H30" s="144">
        <f>SUM(H17:H29)</f>
        <v>0</v>
      </c>
      <c r="I30" t="s" s="145">
        <v>33</v>
      </c>
      <c r="J30" s="91"/>
      <c r="K30" s="146"/>
      <c r="L30" s="147">
        <f>SUM(L17:L29)</f>
        <v>0</v>
      </c>
      <c r="M30" s="147">
        <f>SUM(M17:M29)</f>
        <v>0</v>
      </c>
      <c r="N30" s="55"/>
      <c r="O30" s="54"/>
      <c r="P30" s="142"/>
      <c r="Q30" s="143">
        <f>SUM(Q17:Q29)</f>
        <v>0</v>
      </c>
      <c r="R30" s="144">
        <f>SUM(R17:R29)</f>
        <v>0</v>
      </c>
      <c r="S30" t="s" s="145">
        <v>33</v>
      </c>
      <c r="T30" s="94"/>
      <c r="U30" s="146"/>
      <c r="V30" s="147">
        <f>SUM(V17:V29)</f>
        <v>0</v>
      </c>
      <c r="W30" s="147">
        <f>SUM(W17:W29)</f>
        <v>0</v>
      </c>
      <c r="X30" s="118"/>
      <c r="Y30" s="147"/>
      <c r="Z30" s="55"/>
      <c r="AA30" s="54"/>
      <c r="AB30" s="147">
        <f>SUM(AB17:AB29)</f>
        <v>0</v>
      </c>
      <c r="AC30" s="148">
        <f>SUM(AC17:AC29)</f>
        <v>0</v>
      </c>
    </row>
    <row r="31" ht="18" customHeight="1">
      <c r="A31" s="149">
        <v>17</v>
      </c>
      <c r="B31" s="8"/>
      <c r="C31" s="150"/>
      <c r="D31" s="151"/>
      <c r="E31" s="152"/>
      <c r="F31" s="150"/>
      <c r="G31" s="153"/>
      <c r="H31" s="153"/>
      <c r="I31" s="153"/>
      <c r="J31" s="100"/>
      <c r="K31" s="154"/>
      <c r="L31" s="153"/>
      <c r="M31" s="154"/>
      <c r="N31" s="62"/>
      <c r="O31" s="63"/>
      <c r="P31" s="153"/>
      <c r="Q31" s="153"/>
      <c r="R31" s="153"/>
      <c r="S31" s="153"/>
      <c r="T31" s="25"/>
      <c r="U31" s="154"/>
      <c r="V31" s="153"/>
      <c r="W31" s="154"/>
      <c r="X31" s="28"/>
      <c r="Y31" s="154"/>
      <c r="Z31" s="29"/>
      <c r="AA31" s="63"/>
      <c r="AB31" s="155"/>
      <c r="AC31" s="154"/>
    </row>
    <row r="32" ht="18" customHeight="1">
      <c r="A32" s="149">
        <v>18</v>
      </c>
      <c r="B32" s="44"/>
      <c r="C32" s="42"/>
      <c r="D32" s="40"/>
      <c r="E32" s="156"/>
      <c r="F32" s="42"/>
      <c r="G32" s="44"/>
      <c r="H32" s="44"/>
      <c r="I32" s="44"/>
      <c r="J32" s="100"/>
      <c r="K32" s="46"/>
      <c r="L32" s="44"/>
      <c r="M32" s="46"/>
      <c r="N32" s="62"/>
      <c r="O32" s="63"/>
      <c r="P32" s="44"/>
      <c r="Q32" s="44"/>
      <c r="R32" s="44"/>
      <c r="S32" s="44"/>
      <c r="T32" s="25"/>
      <c r="U32" s="46"/>
      <c r="V32" s="44"/>
      <c r="W32" s="46"/>
      <c r="X32" s="28"/>
      <c r="Y32" s="46"/>
      <c r="Z32" s="29"/>
      <c r="AA32" s="63"/>
      <c r="AB32" s="45"/>
      <c r="AC32" s="46"/>
    </row>
    <row r="33" ht="18" customHeight="1">
      <c r="A33" s="107">
        <v>19</v>
      </c>
      <c r="B33" s="157"/>
      <c r="C33" t="s" s="158">
        <v>43</v>
      </c>
      <c r="D33" s="159"/>
      <c r="E33" s="160"/>
      <c r="F33" s="161"/>
      <c r="G33" s="162"/>
      <c r="H33" s="163"/>
      <c r="I33" s="159"/>
      <c r="J33" s="115"/>
      <c r="K33" s="164"/>
      <c r="L33" s="165"/>
      <c r="M33" s="165"/>
      <c r="N33" s="55"/>
      <c r="O33" s="54"/>
      <c r="P33" s="161"/>
      <c r="Q33" s="162"/>
      <c r="R33" s="163"/>
      <c r="S33" s="159"/>
      <c r="T33" s="94"/>
      <c r="U33" s="164"/>
      <c r="V33" s="165"/>
      <c r="W33" s="165"/>
      <c r="X33" s="118"/>
      <c r="Y33" s="165"/>
      <c r="Z33" s="55"/>
      <c r="AA33" s="54"/>
      <c r="AB33" s="165"/>
      <c r="AC33" s="166"/>
    </row>
    <row r="34" ht="18" customHeight="1">
      <c r="A34" s="107">
        <v>20</v>
      </c>
      <c r="B34" s="157"/>
      <c r="C34" s="120"/>
      <c r="D34" s="121"/>
      <c r="E34" s="17"/>
      <c r="F34" s="8"/>
      <c r="G34" s="122"/>
      <c r="H34" s="123"/>
      <c r="I34" s="121"/>
      <c r="J34" s="25"/>
      <c r="K34" s="124"/>
      <c r="L34" s="16"/>
      <c r="M34" s="16"/>
      <c r="N34" s="29"/>
      <c r="O34" s="63"/>
      <c r="P34" s="8"/>
      <c r="Q34" s="122"/>
      <c r="R34" s="123"/>
      <c r="S34" s="121"/>
      <c r="T34" s="83"/>
      <c r="U34" s="124"/>
      <c r="V34" s="16"/>
      <c r="W34" s="16"/>
      <c r="X34" s="28"/>
      <c r="Y34" s="16"/>
      <c r="Z34" s="29"/>
      <c r="AA34" s="63"/>
      <c r="AB34" s="16"/>
      <c r="AC34" s="16"/>
    </row>
    <row r="35" ht="18" customHeight="1">
      <c r="A35" s="107">
        <v>21</v>
      </c>
      <c r="B35" s="161"/>
      <c r="C35" t="s" s="125">
        <v>30</v>
      </c>
      <c r="D35" t="s" s="27">
        <v>44</v>
      </c>
      <c r="E35" t="s" s="126">
        <v>31</v>
      </c>
      <c r="F35" t="s" s="127">
        <v>45</v>
      </c>
      <c r="G35" s="128">
        <v>0</v>
      </c>
      <c r="H35" s="128">
        <f>G35*1.1</f>
        <v>0</v>
      </c>
      <c r="I35" t="s" s="129">
        <v>46</v>
      </c>
      <c r="J35" s="100"/>
      <c r="K35" s="33">
        <v>8.5</v>
      </c>
      <c r="L35" s="33">
        <f>H35*K35</f>
        <v>0</v>
      </c>
      <c r="M35" s="33">
        <f>L35*1.19</f>
        <v>0</v>
      </c>
      <c r="N35" s="62"/>
      <c r="O35" s="63"/>
      <c r="P35" s="25"/>
      <c r="Q35" s="128">
        <v>0</v>
      </c>
      <c r="R35" s="128">
        <f>Q35*1.1</f>
        <v>0</v>
      </c>
      <c r="S35" t="s" s="129">
        <v>46</v>
      </c>
      <c r="T35" s="25"/>
      <c r="U35" s="33">
        <v>0</v>
      </c>
      <c r="V35" s="33">
        <f>R35*U35</f>
        <v>0</v>
      </c>
      <c r="W35" s="33">
        <f>V35*1.19</f>
        <v>0</v>
      </c>
      <c r="X35" s="28"/>
      <c r="Y35" s="33"/>
      <c r="Z35" s="29"/>
      <c r="AA35" s="63"/>
      <c r="AB35" s="26">
        <f>V35-L35</f>
        <v>0</v>
      </c>
      <c r="AC35" s="33">
        <f>AB35*1.19</f>
        <v>0</v>
      </c>
    </row>
    <row r="36" ht="18" customHeight="1">
      <c r="A36" s="107">
        <v>22</v>
      </c>
      <c r="B36" s="161"/>
      <c r="C36" t="s" s="125">
        <v>34</v>
      </c>
      <c r="D36" t="s" s="27">
        <v>44</v>
      </c>
      <c r="E36" t="s" s="126">
        <v>31</v>
      </c>
      <c r="F36" t="s" s="127">
        <v>45</v>
      </c>
      <c r="G36" s="128">
        <v>0</v>
      </c>
      <c r="H36" s="128">
        <f>G36*1.1</f>
        <v>0</v>
      </c>
      <c r="I36" t="s" s="129">
        <v>46</v>
      </c>
      <c r="J36" s="100"/>
      <c r="K36" s="33">
        <v>8.5</v>
      </c>
      <c r="L36" s="33">
        <f>H36*K36</f>
        <v>0</v>
      </c>
      <c r="M36" s="33">
        <f>L36*1.19</f>
        <v>0</v>
      </c>
      <c r="N36" s="62"/>
      <c r="O36" s="63"/>
      <c r="P36" s="25"/>
      <c r="Q36" s="128">
        <v>0</v>
      </c>
      <c r="R36" s="128">
        <f>Q36*1.1</f>
        <v>0</v>
      </c>
      <c r="S36" t="s" s="129">
        <v>46</v>
      </c>
      <c r="T36" s="25"/>
      <c r="U36" s="33">
        <v>0</v>
      </c>
      <c r="V36" s="33">
        <f>R36*U36</f>
        <v>0</v>
      </c>
      <c r="W36" s="33">
        <f>V36*1.19</f>
        <v>0</v>
      </c>
      <c r="X36" s="28"/>
      <c r="Y36" s="33"/>
      <c r="Z36" s="29"/>
      <c r="AA36" s="63"/>
      <c r="AB36" s="26">
        <f>V36-L36</f>
        <v>0</v>
      </c>
      <c r="AC36" s="33">
        <f>AB36*1.19</f>
        <v>0</v>
      </c>
    </row>
    <row r="37" ht="18" customHeight="1">
      <c r="A37" s="107">
        <v>23</v>
      </c>
      <c r="B37" s="161"/>
      <c r="C37" t="s" s="125">
        <v>35</v>
      </c>
      <c r="D37" t="s" s="27">
        <v>44</v>
      </c>
      <c r="E37" t="s" s="126">
        <v>31</v>
      </c>
      <c r="F37" t="s" s="127">
        <v>45</v>
      </c>
      <c r="G37" s="128">
        <v>0</v>
      </c>
      <c r="H37" s="128">
        <f>G37*1.1</f>
        <v>0</v>
      </c>
      <c r="I37" t="s" s="129">
        <v>46</v>
      </c>
      <c r="J37" s="100"/>
      <c r="K37" s="33">
        <v>8.5</v>
      </c>
      <c r="L37" s="33">
        <f>H37*K37</f>
        <v>0</v>
      </c>
      <c r="M37" s="33">
        <f>L37*1.19</f>
        <v>0</v>
      </c>
      <c r="N37" s="62"/>
      <c r="O37" s="63"/>
      <c r="P37" s="25"/>
      <c r="Q37" s="128">
        <v>0</v>
      </c>
      <c r="R37" s="128">
        <f>Q37*1.1</f>
        <v>0</v>
      </c>
      <c r="S37" t="s" s="129">
        <v>46</v>
      </c>
      <c r="T37" s="25"/>
      <c r="U37" s="33">
        <v>0</v>
      </c>
      <c r="V37" s="33">
        <f>R37*U37</f>
        <v>0</v>
      </c>
      <c r="W37" s="33">
        <f>V37*1.19</f>
        <v>0</v>
      </c>
      <c r="X37" s="28"/>
      <c r="Y37" s="33"/>
      <c r="Z37" s="29"/>
      <c r="AA37" s="63"/>
      <c r="AB37" s="26">
        <f>V37-L37</f>
        <v>0</v>
      </c>
      <c r="AC37" s="33">
        <f>AB37*1.19</f>
        <v>0</v>
      </c>
    </row>
    <row r="38" ht="18" customHeight="1">
      <c r="A38" s="107">
        <v>24</v>
      </c>
      <c r="B38" s="161"/>
      <c r="C38" t="s" s="125">
        <v>36</v>
      </c>
      <c r="D38" t="s" s="27">
        <v>44</v>
      </c>
      <c r="E38" t="s" s="126">
        <v>31</v>
      </c>
      <c r="F38" t="s" s="127">
        <v>45</v>
      </c>
      <c r="G38" s="128">
        <v>0</v>
      </c>
      <c r="H38" s="128">
        <f>G38*1.1</f>
        <v>0</v>
      </c>
      <c r="I38" t="s" s="129">
        <v>46</v>
      </c>
      <c r="J38" s="100"/>
      <c r="K38" s="33">
        <v>8.5</v>
      </c>
      <c r="L38" s="33">
        <f>H38*K38</f>
        <v>0</v>
      </c>
      <c r="M38" s="33">
        <f>L38*1.19</f>
        <v>0</v>
      </c>
      <c r="N38" s="62"/>
      <c r="O38" s="63"/>
      <c r="P38" s="25"/>
      <c r="Q38" s="128">
        <v>0</v>
      </c>
      <c r="R38" s="128">
        <f>Q38*1.1</f>
        <v>0</v>
      </c>
      <c r="S38" t="s" s="129">
        <v>46</v>
      </c>
      <c r="T38" s="25"/>
      <c r="U38" s="33">
        <v>0</v>
      </c>
      <c r="V38" s="33">
        <f>R38*U38</f>
        <v>0</v>
      </c>
      <c r="W38" s="33">
        <f>V38*1.19</f>
        <v>0</v>
      </c>
      <c r="X38" s="28"/>
      <c r="Y38" s="33"/>
      <c r="Z38" s="29"/>
      <c r="AA38" s="63"/>
      <c r="AB38" s="26">
        <f>V38-L38</f>
        <v>0</v>
      </c>
      <c r="AC38" s="33">
        <f>AB38*1.19</f>
        <v>0</v>
      </c>
    </row>
    <row r="39" ht="18" customHeight="1">
      <c r="A39" s="107">
        <v>25</v>
      </c>
      <c r="B39" s="161"/>
      <c r="C39" s="130"/>
      <c r="D39" s="24"/>
      <c r="E39" s="34"/>
      <c r="F39" s="131"/>
      <c r="G39" s="25"/>
      <c r="H39" s="25"/>
      <c r="I39" s="25"/>
      <c r="J39" s="25"/>
      <c r="K39" s="33"/>
      <c r="L39" s="25"/>
      <c r="M39" s="33"/>
      <c r="N39" s="62"/>
      <c r="O39" s="63"/>
      <c r="P39" s="25"/>
      <c r="Q39" s="25"/>
      <c r="R39" s="25"/>
      <c r="S39" s="25"/>
      <c r="T39" s="25"/>
      <c r="U39" s="33"/>
      <c r="V39" s="25"/>
      <c r="W39" s="33"/>
      <c r="X39" s="28"/>
      <c r="Y39" s="33"/>
      <c r="Z39" s="29"/>
      <c r="AA39" s="63"/>
      <c r="AB39" s="26"/>
      <c r="AC39" s="33"/>
    </row>
    <row r="40" ht="18" customHeight="1">
      <c r="A40" s="107">
        <v>26</v>
      </c>
      <c r="B40" s="161"/>
      <c r="C40" t="s" s="125">
        <v>30</v>
      </c>
      <c r="D40" t="s" s="27">
        <v>44</v>
      </c>
      <c r="E40" t="s" s="126">
        <v>37</v>
      </c>
      <c r="F40" t="s" s="127">
        <v>45</v>
      </c>
      <c r="G40" s="128">
        <v>0</v>
      </c>
      <c r="H40" s="128">
        <f>G40*1.1</f>
        <v>0</v>
      </c>
      <c r="I40" t="s" s="129">
        <v>46</v>
      </c>
      <c r="J40" s="100"/>
      <c r="K40" s="33">
        <v>8.5</v>
      </c>
      <c r="L40" s="33">
        <f>H40*K40</f>
        <v>0</v>
      </c>
      <c r="M40" s="33">
        <f>L40*1.19</f>
        <v>0</v>
      </c>
      <c r="N40" s="62"/>
      <c r="O40" s="63"/>
      <c r="P40" s="25"/>
      <c r="Q40" s="128">
        <v>0</v>
      </c>
      <c r="R40" s="128">
        <f>Q40*1.1</f>
        <v>0</v>
      </c>
      <c r="S40" t="s" s="129">
        <v>46</v>
      </c>
      <c r="T40" s="25"/>
      <c r="U40" s="33">
        <v>0</v>
      </c>
      <c r="V40" s="33">
        <f>R40*U40</f>
        <v>0</v>
      </c>
      <c r="W40" s="33">
        <f>V40*1.19</f>
        <v>0</v>
      </c>
      <c r="X40" s="28"/>
      <c r="Y40" s="33"/>
      <c r="Z40" s="29"/>
      <c r="AA40" s="63"/>
      <c r="AB40" s="26">
        <f>V40-L40</f>
        <v>0</v>
      </c>
      <c r="AC40" s="33">
        <f>AB40*1.19</f>
        <v>0</v>
      </c>
    </row>
    <row r="41" ht="18" customHeight="1">
      <c r="A41" s="107">
        <v>27</v>
      </c>
      <c r="B41" s="161"/>
      <c r="C41" t="s" s="125">
        <v>38</v>
      </c>
      <c r="D41" t="s" s="27">
        <v>44</v>
      </c>
      <c r="E41" t="s" s="126">
        <v>37</v>
      </c>
      <c r="F41" t="s" s="127">
        <v>45</v>
      </c>
      <c r="G41" s="128">
        <v>0</v>
      </c>
      <c r="H41" s="128">
        <f>G41*1.1</f>
        <v>0</v>
      </c>
      <c r="I41" t="s" s="129">
        <v>46</v>
      </c>
      <c r="J41" s="100"/>
      <c r="K41" s="33">
        <v>8.5</v>
      </c>
      <c r="L41" s="33">
        <f>H41*K41</f>
        <v>0</v>
      </c>
      <c r="M41" s="33">
        <f>L41*1.19</f>
        <v>0</v>
      </c>
      <c r="N41" s="62"/>
      <c r="O41" s="63"/>
      <c r="P41" s="25"/>
      <c r="Q41" s="128">
        <v>0</v>
      </c>
      <c r="R41" s="128">
        <f>Q41*1.1</f>
        <v>0</v>
      </c>
      <c r="S41" t="s" s="129">
        <v>46</v>
      </c>
      <c r="T41" s="25"/>
      <c r="U41" s="33">
        <v>0</v>
      </c>
      <c r="V41" s="33">
        <f>R41*U41</f>
        <v>0</v>
      </c>
      <c r="W41" s="33">
        <f>V41*1.19</f>
        <v>0</v>
      </c>
      <c r="X41" s="28"/>
      <c r="Y41" s="33"/>
      <c r="Z41" s="29"/>
      <c r="AA41" s="63"/>
      <c r="AB41" s="26">
        <f>V41-L41</f>
        <v>0</v>
      </c>
      <c r="AC41" s="33">
        <f>AB41*1.19</f>
        <v>0</v>
      </c>
    </row>
    <row r="42" ht="18" customHeight="1">
      <c r="A42" s="107">
        <v>28</v>
      </c>
      <c r="B42" s="161"/>
      <c r="C42" t="s" s="125">
        <v>39</v>
      </c>
      <c r="D42" t="s" s="27">
        <v>44</v>
      </c>
      <c r="E42" t="s" s="126">
        <v>37</v>
      </c>
      <c r="F42" t="s" s="127">
        <v>45</v>
      </c>
      <c r="G42" s="128">
        <v>0</v>
      </c>
      <c r="H42" s="128">
        <f>G42*1.1</f>
        <v>0</v>
      </c>
      <c r="I42" t="s" s="129">
        <v>46</v>
      </c>
      <c r="J42" s="100"/>
      <c r="K42" s="33">
        <v>8.5</v>
      </c>
      <c r="L42" s="33">
        <f>H42*K42</f>
        <v>0</v>
      </c>
      <c r="M42" s="33">
        <f>L42*1.19</f>
        <v>0</v>
      </c>
      <c r="N42" s="62"/>
      <c r="O42" s="63"/>
      <c r="P42" s="25"/>
      <c r="Q42" s="128">
        <v>0</v>
      </c>
      <c r="R42" s="128">
        <f>Q42*1.1</f>
        <v>0</v>
      </c>
      <c r="S42" t="s" s="129">
        <v>46</v>
      </c>
      <c r="T42" s="25"/>
      <c r="U42" s="33">
        <v>0</v>
      </c>
      <c r="V42" s="33">
        <f>R42*U42</f>
        <v>0</v>
      </c>
      <c r="W42" s="33">
        <f>V42*1.19</f>
        <v>0</v>
      </c>
      <c r="X42" s="28"/>
      <c r="Y42" s="33"/>
      <c r="Z42" s="29"/>
      <c r="AA42" s="63"/>
      <c r="AB42" s="26">
        <f>V42-L42</f>
        <v>0</v>
      </c>
      <c r="AC42" s="33">
        <f>AB42*1.19</f>
        <v>0</v>
      </c>
    </row>
    <row r="43" ht="18" customHeight="1">
      <c r="A43" s="107">
        <v>29</v>
      </c>
      <c r="B43" s="161"/>
      <c r="C43" s="130"/>
      <c r="D43" s="24"/>
      <c r="E43" s="34"/>
      <c r="F43" s="131"/>
      <c r="G43" s="25"/>
      <c r="H43" s="25"/>
      <c r="I43" s="25"/>
      <c r="J43" s="100"/>
      <c r="K43" s="33"/>
      <c r="L43" s="25"/>
      <c r="M43" s="33"/>
      <c r="N43" s="62"/>
      <c r="O43" s="63"/>
      <c r="P43" s="25"/>
      <c r="Q43" s="25"/>
      <c r="R43" s="25"/>
      <c r="S43" s="25"/>
      <c r="T43" s="25"/>
      <c r="U43" s="33"/>
      <c r="V43" s="25"/>
      <c r="W43" s="33"/>
      <c r="X43" s="28"/>
      <c r="Y43" s="33"/>
      <c r="Z43" s="29"/>
      <c r="AA43" s="63"/>
      <c r="AB43" s="26"/>
      <c r="AC43" s="33"/>
    </row>
    <row r="44" ht="18" customHeight="1">
      <c r="A44" s="107">
        <v>30</v>
      </c>
      <c r="B44" s="161"/>
      <c r="C44" t="s" s="125">
        <v>30</v>
      </c>
      <c r="D44" t="s" s="27">
        <v>44</v>
      </c>
      <c r="E44" t="s" s="126">
        <v>40</v>
      </c>
      <c r="F44" t="s" s="127">
        <v>45</v>
      </c>
      <c r="G44" s="128">
        <v>0</v>
      </c>
      <c r="H44" s="128">
        <f>G44*1.1</f>
        <v>0</v>
      </c>
      <c r="I44" t="s" s="129">
        <v>46</v>
      </c>
      <c r="J44" s="100"/>
      <c r="K44" s="33">
        <v>8.5</v>
      </c>
      <c r="L44" s="33">
        <f>H44*K44</f>
        <v>0</v>
      </c>
      <c r="M44" s="33">
        <f>L44*1.19</f>
        <v>0</v>
      </c>
      <c r="N44" s="62"/>
      <c r="O44" s="63"/>
      <c r="P44" s="25"/>
      <c r="Q44" s="128">
        <v>0</v>
      </c>
      <c r="R44" s="128">
        <f>Q44*1.1</f>
        <v>0</v>
      </c>
      <c r="S44" t="s" s="129">
        <v>46</v>
      </c>
      <c r="T44" s="25"/>
      <c r="U44" s="33">
        <v>0</v>
      </c>
      <c r="V44" s="33">
        <f>R44*U44</f>
        <v>0</v>
      </c>
      <c r="W44" s="33">
        <f>V44*1.19</f>
        <v>0</v>
      </c>
      <c r="X44" s="28"/>
      <c r="Y44" s="33"/>
      <c r="Z44" s="29"/>
      <c r="AA44" s="63"/>
      <c r="AB44" s="26">
        <f>V44-L44</f>
        <v>0</v>
      </c>
      <c r="AC44" s="33">
        <f>AB44*1.19</f>
        <v>0</v>
      </c>
    </row>
    <row r="45" ht="18" customHeight="1">
      <c r="A45" s="107">
        <v>31</v>
      </c>
      <c r="B45" s="161"/>
      <c r="C45" t="s" s="125">
        <v>41</v>
      </c>
      <c r="D45" t="s" s="27">
        <v>44</v>
      </c>
      <c r="E45" t="s" s="126">
        <v>40</v>
      </c>
      <c r="F45" t="s" s="127">
        <v>45</v>
      </c>
      <c r="G45" s="128">
        <v>0</v>
      </c>
      <c r="H45" s="128">
        <f>G45*1.1</f>
        <v>0</v>
      </c>
      <c r="I45" t="s" s="129">
        <v>46</v>
      </c>
      <c r="J45" s="100"/>
      <c r="K45" s="33">
        <v>8.5</v>
      </c>
      <c r="L45" s="33">
        <f>H45*K45</f>
        <v>0</v>
      </c>
      <c r="M45" s="33">
        <f>L45*1.19</f>
        <v>0</v>
      </c>
      <c r="N45" s="62"/>
      <c r="O45" s="63"/>
      <c r="P45" s="25"/>
      <c r="Q45" s="128">
        <v>0</v>
      </c>
      <c r="R45" s="128">
        <f>Q45*1.1</f>
        <v>0</v>
      </c>
      <c r="S45" t="s" s="129">
        <v>46</v>
      </c>
      <c r="T45" s="25"/>
      <c r="U45" s="33">
        <v>0</v>
      </c>
      <c r="V45" s="33">
        <f>R45*U45</f>
        <v>0</v>
      </c>
      <c r="W45" s="33">
        <f>V45*1.19</f>
        <v>0</v>
      </c>
      <c r="X45" s="28"/>
      <c r="Y45" s="33"/>
      <c r="Z45" s="29"/>
      <c r="AA45" s="63"/>
      <c r="AB45" s="26">
        <f>V45-L45</f>
        <v>0</v>
      </c>
      <c r="AC45" s="33">
        <f>AB45*1.19</f>
        <v>0</v>
      </c>
    </row>
    <row r="46" ht="18" customHeight="1">
      <c r="A46" s="107">
        <v>32</v>
      </c>
      <c r="B46" s="161"/>
      <c r="C46" t="s" s="125">
        <v>38</v>
      </c>
      <c r="D46" t="s" s="27">
        <v>44</v>
      </c>
      <c r="E46" t="s" s="126">
        <v>40</v>
      </c>
      <c r="F46" t="s" s="127">
        <v>45</v>
      </c>
      <c r="G46" s="128">
        <v>0</v>
      </c>
      <c r="H46" s="128">
        <f>G46*1.1</f>
        <v>0</v>
      </c>
      <c r="I46" t="s" s="129">
        <v>46</v>
      </c>
      <c r="J46" s="100"/>
      <c r="K46" s="33">
        <v>8.5</v>
      </c>
      <c r="L46" s="33">
        <f>H46*K46</f>
        <v>0</v>
      </c>
      <c r="M46" s="33">
        <f>L46*1.19</f>
        <v>0</v>
      </c>
      <c r="N46" s="62"/>
      <c r="O46" s="63"/>
      <c r="P46" s="25"/>
      <c r="Q46" s="128">
        <v>0</v>
      </c>
      <c r="R46" s="128">
        <f>Q46*1.1</f>
        <v>0</v>
      </c>
      <c r="S46" t="s" s="129">
        <v>46</v>
      </c>
      <c r="T46" s="25"/>
      <c r="U46" s="33">
        <v>0</v>
      </c>
      <c r="V46" s="33">
        <f>R46*U46</f>
        <v>0</v>
      </c>
      <c r="W46" s="33">
        <f>V46*1.19</f>
        <v>0</v>
      </c>
      <c r="X46" s="28"/>
      <c r="Y46" s="33"/>
      <c r="Z46" s="29"/>
      <c r="AA46" s="63"/>
      <c r="AB46" s="26">
        <f>V46-L46</f>
        <v>0</v>
      </c>
      <c r="AC46" s="33">
        <f>AB46*1.19</f>
        <v>0</v>
      </c>
    </row>
    <row r="47" ht="18" customHeight="1">
      <c r="A47" s="107">
        <v>33</v>
      </c>
      <c r="B47" s="161"/>
      <c r="C47" s="132"/>
      <c r="D47" s="133"/>
      <c r="E47" s="134"/>
      <c r="F47" s="135"/>
      <c r="G47" s="136"/>
      <c r="H47" s="136"/>
      <c r="I47" s="136"/>
      <c r="J47" s="100"/>
      <c r="K47" s="137"/>
      <c r="L47" s="136"/>
      <c r="M47" s="137"/>
      <c r="N47" s="62"/>
      <c r="O47" s="63"/>
      <c r="P47" s="136"/>
      <c r="Q47" s="136"/>
      <c r="R47" s="136"/>
      <c r="S47" s="136"/>
      <c r="T47" s="25"/>
      <c r="U47" s="137"/>
      <c r="V47" s="136"/>
      <c r="W47" s="137"/>
      <c r="X47" s="28"/>
      <c r="Y47" s="137"/>
      <c r="Z47" s="29"/>
      <c r="AA47" s="63"/>
      <c r="AB47" s="138"/>
      <c r="AC47" s="137"/>
    </row>
    <row r="48" ht="18" customHeight="1">
      <c r="A48" s="107">
        <v>34</v>
      </c>
      <c r="B48" s="157"/>
      <c r="C48" t="s" s="167">
        <v>47</v>
      </c>
      <c r="D48" s="168"/>
      <c r="E48" s="169"/>
      <c r="F48" s="170"/>
      <c r="G48" s="171">
        <f>SUM(G35:G47)</f>
        <v>0</v>
      </c>
      <c r="H48" s="172">
        <f>SUM(H35:H47)</f>
        <v>0</v>
      </c>
      <c r="I48" t="s" s="173">
        <v>46</v>
      </c>
      <c r="J48" s="91"/>
      <c r="K48" s="174"/>
      <c r="L48" s="175">
        <f>SUM(L35:L47)</f>
        <v>0</v>
      </c>
      <c r="M48" s="175">
        <f>SUM(M35:M47)</f>
        <v>0</v>
      </c>
      <c r="N48" s="55"/>
      <c r="O48" s="54"/>
      <c r="P48" s="170"/>
      <c r="Q48" s="171">
        <f>SUM(Q35:Q47)</f>
        <v>0</v>
      </c>
      <c r="R48" s="172">
        <f>SUM(R35:R47)</f>
        <v>0</v>
      </c>
      <c r="S48" t="s" s="173">
        <v>46</v>
      </c>
      <c r="T48" s="94"/>
      <c r="U48" s="174"/>
      <c r="V48" s="175">
        <f>SUM(V35:V47)</f>
        <v>0</v>
      </c>
      <c r="W48" s="175">
        <f>SUM(W35:W47)</f>
        <v>0</v>
      </c>
      <c r="X48" s="118"/>
      <c r="Y48" s="175"/>
      <c r="Z48" s="55"/>
      <c r="AA48" s="54"/>
      <c r="AB48" s="175">
        <f>SUM(AB35:AB47)</f>
        <v>0</v>
      </c>
      <c r="AC48" s="176">
        <f>SUM(AC35:AC47)</f>
        <v>0</v>
      </c>
    </row>
    <row r="49" ht="18" customHeight="1">
      <c r="A49" s="149">
        <v>35</v>
      </c>
      <c r="B49" s="8"/>
      <c r="C49" s="150"/>
      <c r="D49" s="151"/>
      <c r="E49" s="152"/>
      <c r="F49" s="150"/>
      <c r="G49" s="153"/>
      <c r="H49" s="153"/>
      <c r="I49" s="153"/>
      <c r="J49" s="100"/>
      <c r="K49" s="154"/>
      <c r="L49" s="153"/>
      <c r="M49" s="154"/>
      <c r="N49" s="62"/>
      <c r="O49" s="63"/>
      <c r="P49" s="153"/>
      <c r="Q49" s="153"/>
      <c r="R49" s="153"/>
      <c r="S49" s="153"/>
      <c r="T49" s="25"/>
      <c r="U49" s="154"/>
      <c r="V49" s="153"/>
      <c r="W49" s="154"/>
      <c r="X49" s="28"/>
      <c r="Y49" s="154"/>
      <c r="Z49" s="29"/>
      <c r="AA49" s="63"/>
      <c r="AB49" s="155"/>
      <c r="AC49" s="154"/>
    </row>
    <row r="50" ht="18" customHeight="1">
      <c r="A50" s="149">
        <v>36</v>
      </c>
      <c r="B50" s="44"/>
      <c r="C50" s="42"/>
      <c r="D50" s="40"/>
      <c r="E50" s="156"/>
      <c r="F50" s="42"/>
      <c r="G50" s="44"/>
      <c r="H50" s="44"/>
      <c r="I50" s="44"/>
      <c r="J50" s="100"/>
      <c r="K50" s="46"/>
      <c r="L50" s="44"/>
      <c r="M50" s="46"/>
      <c r="N50" s="62"/>
      <c r="O50" s="63"/>
      <c r="P50" s="44"/>
      <c r="Q50" s="44"/>
      <c r="R50" s="44"/>
      <c r="S50" s="44"/>
      <c r="T50" s="25"/>
      <c r="U50" s="46"/>
      <c r="V50" s="44"/>
      <c r="W50" s="46"/>
      <c r="X50" s="28"/>
      <c r="Y50" s="46"/>
      <c r="Z50" s="29"/>
      <c r="AA50" s="63"/>
      <c r="AB50" s="45"/>
      <c r="AC50" s="46"/>
    </row>
    <row r="51" ht="18" customHeight="1">
      <c r="A51" s="107">
        <v>37</v>
      </c>
      <c r="B51" s="177"/>
      <c r="C51" t="s" s="178">
        <v>48</v>
      </c>
      <c r="D51" s="179"/>
      <c r="E51" s="180"/>
      <c r="F51" s="181"/>
      <c r="G51" s="182"/>
      <c r="H51" s="183"/>
      <c r="I51" s="179"/>
      <c r="J51" s="115"/>
      <c r="K51" s="184"/>
      <c r="L51" s="185"/>
      <c r="M51" s="185"/>
      <c r="N51" s="55"/>
      <c r="O51" s="54"/>
      <c r="P51" s="181"/>
      <c r="Q51" s="182"/>
      <c r="R51" s="183"/>
      <c r="S51" s="179"/>
      <c r="T51" s="94"/>
      <c r="U51" s="184"/>
      <c r="V51" s="185"/>
      <c r="W51" s="185"/>
      <c r="X51" s="118"/>
      <c r="Y51" s="185"/>
      <c r="Z51" s="55"/>
      <c r="AA51" s="54"/>
      <c r="AB51" s="185"/>
      <c r="AC51" s="186"/>
    </row>
    <row r="52" ht="18" customHeight="1">
      <c r="A52" s="107">
        <v>38</v>
      </c>
      <c r="B52" s="177"/>
      <c r="C52" s="120"/>
      <c r="D52" s="121"/>
      <c r="E52" s="17"/>
      <c r="F52" s="8"/>
      <c r="G52" s="122"/>
      <c r="H52" s="123"/>
      <c r="I52" s="121"/>
      <c r="J52" s="25"/>
      <c r="K52" s="124"/>
      <c r="L52" s="16"/>
      <c r="M52" s="16"/>
      <c r="N52" s="29"/>
      <c r="O52" s="63"/>
      <c r="P52" s="8"/>
      <c r="Q52" s="122"/>
      <c r="R52" s="123"/>
      <c r="S52" s="121"/>
      <c r="T52" s="83"/>
      <c r="U52" s="124"/>
      <c r="V52" s="16"/>
      <c r="W52" s="16"/>
      <c r="X52" s="28"/>
      <c r="Y52" s="16"/>
      <c r="Z52" s="29"/>
      <c r="AA52" s="63"/>
      <c r="AB52" s="16"/>
      <c r="AC52" s="16"/>
    </row>
    <row r="53" ht="18" customHeight="1">
      <c r="A53" s="107">
        <v>39</v>
      </c>
      <c r="B53" s="181"/>
      <c r="C53" t="s" s="125">
        <v>49</v>
      </c>
      <c r="D53" t="s" s="27">
        <v>50</v>
      </c>
      <c r="E53" t="s" s="126">
        <v>51</v>
      </c>
      <c r="F53" t="s" s="127">
        <v>52</v>
      </c>
      <c r="G53" s="128">
        <v>0</v>
      </c>
      <c r="H53" s="128">
        <f>G53*1.1</f>
        <v>0</v>
      </c>
      <c r="I53" t="s" s="129">
        <v>33</v>
      </c>
      <c r="J53" s="100"/>
      <c r="K53" s="33">
        <v>67.23</v>
      </c>
      <c r="L53" s="33">
        <f>H53*K53</f>
        <v>0</v>
      </c>
      <c r="M53" s="33">
        <f>L53*1.19</f>
        <v>0</v>
      </c>
      <c r="N53" s="62"/>
      <c r="O53" s="63"/>
      <c r="P53" s="25"/>
      <c r="Q53" s="128">
        <v>0</v>
      </c>
      <c r="R53" s="128">
        <f>Q53*1.1</f>
        <v>0</v>
      </c>
      <c r="S53" t="s" s="129">
        <v>33</v>
      </c>
      <c r="T53" s="25"/>
      <c r="U53" s="33">
        <v>0</v>
      </c>
      <c r="V53" s="33">
        <f>R53*U53</f>
        <v>0</v>
      </c>
      <c r="W53" s="33">
        <f>V53*1.19</f>
        <v>0</v>
      </c>
      <c r="X53" s="28"/>
      <c r="Y53" s="33"/>
      <c r="Z53" s="29"/>
      <c r="AA53" s="63"/>
      <c r="AB53" s="26">
        <f>V53-L53</f>
        <v>0</v>
      </c>
      <c r="AC53" s="33">
        <f>AB53*1.19</f>
        <v>0</v>
      </c>
    </row>
    <row r="54" ht="18" customHeight="1">
      <c r="A54" s="107">
        <v>40</v>
      </c>
      <c r="B54" s="181"/>
      <c r="C54" t="s" s="125">
        <v>53</v>
      </c>
      <c r="D54" t="s" s="27">
        <v>50</v>
      </c>
      <c r="E54" t="s" s="126">
        <v>51</v>
      </c>
      <c r="F54" t="s" s="127">
        <v>52</v>
      </c>
      <c r="G54" s="128">
        <v>0</v>
      </c>
      <c r="H54" s="128">
        <f>G54*1.1</f>
        <v>0</v>
      </c>
      <c r="I54" t="s" s="129">
        <v>33</v>
      </c>
      <c r="J54" s="100"/>
      <c r="K54" s="33">
        <v>67.23</v>
      </c>
      <c r="L54" s="33">
        <f>H54*K54</f>
        <v>0</v>
      </c>
      <c r="M54" s="33">
        <f>L54*1.19</f>
        <v>0</v>
      </c>
      <c r="N54" s="62"/>
      <c r="O54" s="63"/>
      <c r="P54" s="25"/>
      <c r="Q54" s="128">
        <v>0</v>
      </c>
      <c r="R54" s="128">
        <f>Q54*1.1</f>
        <v>0</v>
      </c>
      <c r="S54" t="s" s="129">
        <v>33</v>
      </c>
      <c r="T54" s="25"/>
      <c r="U54" s="33">
        <v>0</v>
      </c>
      <c r="V54" s="33">
        <f>R54*U54</f>
        <v>0</v>
      </c>
      <c r="W54" s="33">
        <f>V54*1.19</f>
        <v>0</v>
      </c>
      <c r="X54" s="28"/>
      <c r="Y54" s="33"/>
      <c r="Z54" s="29"/>
      <c r="AA54" s="63"/>
      <c r="AB54" s="26">
        <f>V54-L54</f>
        <v>0</v>
      </c>
      <c r="AC54" s="33">
        <f>AB54*1.19</f>
        <v>0</v>
      </c>
    </row>
    <row r="55" ht="18" customHeight="1">
      <c r="A55" s="107">
        <v>41</v>
      </c>
      <c r="B55" s="181"/>
      <c r="C55" t="s" s="125">
        <v>54</v>
      </c>
      <c r="D55" t="s" s="27">
        <v>50</v>
      </c>
      <c r="E55" t="s" s="126">
        <v>51</v>
      </c>
      <c r="F55" t="s" s="127">
        <v>52</v>
      </c>
      <c r="G55" s="128">
        <v>0</v>
      </c>
      <c r="H55" s="128">
        <f>G55*1.1</f>
        <v>0</v>
      </c>
      <c r="I55" t="s" s="129">
        <v>33</v>
      </c>
      <c r="J55" s="100"/>
      <c r="K55" s="33">
        <v>67.23</v>
      </c>
      <c r="L55" s="33">
        <f>H55*K55</f>
        <v>0</v>
      </c>
      <c r="M55" s="33">
        <f>L55*1.19</f>
        <v>0</v>
      </c>
      <c r="N55" s="62"/>
      <c r="O55" s="63"/>
      <c r="P55" s="25"/>
      <c r="Q55" s="128">
        <v>0</v>
      </c>
      <c r="R55" s="128">
        <f>Q55*1.1</f>
        <v>0</v>
      </c>
      <c r="S55" t="s" s="129">
        <v>33</v>
      </c>
      <c r="T55" s="25"/>
      <c r="U55" s="33">
        <v>0</v>
      </c>
      <c r="V55" s="33">
        <f>R55*U55</f>
        <v>0</v>
      </c>
      <c r="W55" s="33">
        <f>V55*1.19</f>
        <v>0</v>
      </c>
      <c r="X55" s="28"/>
      <c r="Y55" s="33"/>
      <c r="Z55" s="29"/>
      <c r="AA55" s="63"/>
      <c r="AB55" s="26">
        <f>V55-L55</f>
        <v>0</v>
      </c>
      <c r="AC55" s="33">
        <f>AB55*1.19</f>
        <v>0</v>
      </c>
    </row>
    <row r="56" ht="18" customHeight="1">
      <c r="A56" s="107">
        <v>42</v>
      </c>
      <c r="B56" s="181"/>
      <c r="C56" t="s" s="125">
        <v>55</v>
      </c>
      <c r="D56" t="s" s="27">
        <v>50</v>
      </c>
      <c r="E56" t="s" s="126">
        <v>51</v>
      </c>
      <c r="F56" t="s" s="127">
        <v>52</v>
      </c>
      <c r="G56" s="128">
        <v>0</v>
      </c>
      <c r="H56" s="128">
        <f>G56*1.1</f>
        <v>0</v>
      </c>
      <c r="I56" t="s" s="129">
        <v>33</v>
      </c>
      <c r="J56" s="100"/>
      <c r="K56" s="33">
        <v>67.23</v>
      </c>
      <c r="L56" s="33">
        <f>H56*K56</f>
        <v>0</v>
      </c>
      <c r="M56" s="33">
        <f>L56*1.19</f>
        <v>0</v>
      </c>
      <c r="N56" s="62"/>
      <c r="O56" s="63"/>
      <c r="P56" s="25"/>
      <c r="Q56" s="128">
        <v>0</v>
      </c>
      <c r="R56" s="128">
        <f>Q56*1.1</f>
        <v>0</v>
      </c>
      <c r="S56" t="s" s="129">
        <v>33</v>
      </c>
      <c r="T56" s="25"/>
      <c r="U56" s="33">
        <v>0</v>
      </c>
      <c r="V56" s="33">
        <f>R56*U56</f>
        <v>0</v>
      </c>
      <c r="W56" s="33">
        <f>V56*1.19</f>
        <v>0</v>
      </c>
      <c r="X56" s="28"/>
      <c r="Y56" s="33"/>
      <c r="Z56" s="29"/>
      <c r="AA56" s="63"/>
      <c r="AB56" s="26">
        <f>V56-L56</f>
        <v>0</v>
      </c>
      <c r="AC56" s="33">
        <f>AB56*1.19</f>
        <v>0</v>
      </c>
    </row>
    <row r="57" ht="18" customHeight="1">
      <c r="A57" s="107">
        <v>43</v>
      </c>
      <c r="B57" s="181"/>
      <c r="C57" t="s" s="125">
        <v>56</v>
      </c>
      <c r="D57" t="s" s="27">
        <v>50</v>
      </c>
      <c r="E57" t="s" s="126">
        <v>51</v>
      </c>
      <c r="F57" t="s" s="127">
        <v>52</v>
      </c>
      <c r="G57" s="128">
        <v>0</v>
      </c>
      <c r="H57" s="128">
        <f>G57*1.1</f>
        <v>0</v>
      </c>
      <c r="I57" t="s" s="129">
        <v>33</v>
      </c>
      <c r="J57" s="100"/>
      <c r="K57" s="33">
        <v>67.23</v>
      </c>
      <c r="L57" s="33">
        <f>H57*K57</f>
        <v>0</v>
      </c>
      <c r="M57" s="33">
        <f>L57*1.19</f>
        <v>0</v>
      </c>
      <c r="N57" s="62"/>
      <c r="O57" s="63"/>
      <c r="P57" s="25"/>
      <c r="Q57" s="128">
        <v>0</v>
      </c>
      <c r="R57" s="128">
        <f>Q57*1.1</f>
        <v>0</v>
      </c>
      <c r="S57" t="s" s="129">
        <v>33</v>
      </c>
      <c r="T57" s="25"/>
      <c r="U57" s="33">
        <v>0</v>
      </c>
      <c r="V57" s="33">
        <f>R57*U57</f>
        <v>0</v>
      </c>
      <c r="W57" s="33">
        <f>V57*1.19</f>
        <v>0</v>
      </c>
      <c r="X57" s="28"/>
      <c r="Y57" s="33"/>
      <c r="Z57" s="29"/>
      <c r="AA57" s="63"/>
      <c r="AB57" s="26">
        <f>V57-L57</f>
        <v>0</v>
      </c>
      <c r="AC57" s="33">
        <f>AB57*1.19</f>
        <v>0</v>
      </c>
    </row>
    <row r="58" ht="18" customHeight="1">
      <c r="A58" s="107">
        <v>44</v>
      </c>
      <c r="B58" s="181"/>
      <c r="C58" s="130"/>
      <c r="D58" s="24"/>
      <c r="E58" s="34"/>
      <c r="F58" s="131"/>
      <c r="G58" s="25"/>
      <c r="H58" s="25"/>
      <c r="I58" s="25"/>
      <c r="J58" s="100"/>
      <c r="K58" s="33"/>
      <c r="L58" s="25"/>
      <c r="M58" s="33"/>
      <c r="N58" s="62"/>
      <c r="O58" s="63"/>
      <c r="P58" s="25"/>
      <c r="Q58" s="25"/>
      <c r="R58" s="25"/>
      <c r="S58" s="25"/>
      <c r="T58" s="25"/>
      <c r="U58" s="33"/>
      <c r="V58" s="25"/>
      <c r="W58" s="33"/>
      <c r="X58" s="28"/>
      <c r="Y58" s="33"/>
      <c r="Z58" s="29"/>
      <c r="AA58" s="63"/>
      <c r="AB58" s="26"/>
      <c r="AC58" s="33"/>
    </row>
    <row r="59" ht="18" customHeight="1">
      <c r="A59" s="107">
        <v>45</v>
      </c>
      <c r="B59" s="181"/>
      <c r="C59" t="s" s="125">
        <v>57</v>
      </c>
      <c r="D59" t="s" s="27">
        <v>50</v>
      </c>
      <c r="E59" t="s" s="126">
        <v>31</v>
      </c>
      <c r="F59" t="s" s="127">
        <v>52</v>
      </c>
      <c r="G59" s="128">
        <v>0</v>
      </c>
      <c r="H59" s="128">
        <f>G59*1.1</f>
        <v>0</v>
      </c>
      <c r="I59" t="s" s="129">
        <v>33</v>
      </c>
      <c r="J59" s="100"/>
      <c r="K59" s="33">
        <v>67.23</v>
      </c>
      <c r="L59" s="33">
        <f>H59*K59</f>
        <v>0</v>
      </c>
      <c r="M59" s="33">
        <f>L59*1.19</f>
        <v>0</v>
      </c>
      <c r="N59" s="62"/>
      <c r="O59" s="63"/>
      <c r="P59" s="25"/>
      <c r="Q59" s="128">
        <v>0</v>
      </c>
      <c r="R59" s="128">
        <f>Q59*1.1</f>
        <v>0</v>
      </c>
      <c r="S59" t="s" s="129">
        <v>33</v>
      </c>
      <c r="T59" s="25"/>
      <c r="U59" s="33">
        <v>0</v>
      </c>
      <c r="V59" s="33">
        <f>R59*U59</f>
        <v>0</v>
      </c>
      <c r="W59" s="33">
        <f>V59*1.19</f>
        <v>0</v>
      </c>
      <c r="X59" s="28"/>
      <c r="Y59" s="33"/>
      <c r="Z59" s="29"/>
      <c r="AA59" s="63"/>
      <c r="AB59" s="26">
        <f>V59-L59</f>
        <v>0</v>
      </c>
      <c r="AC59" s="33">
        <f>AB59*1.19</f>
        <v>0</v>
      </c>
    </row>
    <row r="60" ht="18" customHeight="1">
      <c r="A60" s="107">
        <v>46</v>
      </c>
      <c r="B60" s="181"/>
      <c r="C60" s="130"/>
      <c r="D60" s="24"/>
      <c r="E60" s="34"/>
      <c r="F60" s="131"/>
      <c r="G60" s="25"/>
      <c r="H60" s="25"/>
      <c r="I60" s="25"/>
      <c r="J60" s="100"/>
      <c r="K60" s="33"/>
      <c r="L60" s="25"/>
      <c r="M60" s="33"/>
      <c r="N60" s="62"/>
      <c r="O60" s="63"/>
      <c r="P60" s="25"/>
      <c r="Q60" s="25"/>
      <c r="R60" s="25"/>
      <c r="S60" s="25"/>
      <c r="T60" s="25"/>
      <c r="U60" s="33"/>
      <c r="V60" s="25"/>
      <c r="W60" s="33"/>
      <c r="X60" s="28"/>
      <c r="Y60" s="33"/>
      <c r="Z60" s="29"/>
      <c r="AA60" s="63"/>
      <c r="AB60" s="26"/>
      <c r="AC60" s="33"/>
    </row>
    <row r="61" ht="18" customHeight="1">
      <c r="A61" s="107">
        <v>47</v>
      </c>
      <c r="B61" s="181"/>
      <c r="C61" t="s" s="125">
        <v>58</v>
      </c>
      <c r="D61" t="s" s="27">
        <v>50</v>
      </c>
      <c r="E61" t="s" s="126">
        <v>37</v>
      </c>
      <c r="F61" t="s" s="127">
        <v>52</v>
      </c>
      <c r="G61" s="128">
        <v>0</v>
      </c>
      <c r="H61" s="128">
        <f>G61*1.1</f>
        <v>0</v>
      </c>
      <c r="I61" t="s" s="129">
        <v>33</v>
      </c>
      <c r="J61" s="100"/>
      <c r="K61" s="33">
        <v>67.23</v>
      </c>
      <c r="L61" s="33">
        <f>H61*K61</f>
        <v>0</v>
      </c>
      <c r="M61" s="33">
        <f>L61*1.19</f>
        <v>0</v>
      </c>
      <c r="N61" s="62"/>
      <c r="O61" s="63"/>
      <c r="P61" s="25"/>
      <c r="Q61" s="128">
        <v>0</v>
      </c>
      <c r="R61" s="128">
        <f>Q61*1.1</f>
        <v>0</v>
      </c>
      <c r="S61" t="s" s="129">
        <v>33</v>
      </c>
      <c r="T61" s="25"/>
      <c r="U61" s="33">
        <v>0</v>
      </c>
      <c r="V61" s="33">
        <f>R61*U61</f>
        <v>0</v>
      </c>
      <c r="W61" s="33">
        <f>V61*1.19</f>
        <v>0</v>
      </c>
      <c r="X61" s="28"/>
      <c r="Y61" s="33"/>
      <c r="Z61" s="29"/>
      <c r="AA61" s="63"/>
      <c r="AB61" s="26">
        <f>V61-L61</f>
        <v>0</v>
      </c>
      <c r="AC61" s="33">
        <f>AB61*1.19</f>
        <v>0</v>
      </c>
    </row>
    <row r="62" ht="18" customHeight="1">
      <c r="A62" s="107">
        <v>48</v>
      </c>
      <c r="B62" s="181"/>
      <c r="C62" t="s" s="125">
        <v>59</v>
      </c>
      <c r="D62" t="s" s="27">
        <v>50</v>
      </c>
      <c r="E62" t="s" s="126">
        <v>37</v>
      </c>
      <c r="F62" t="s" s="127">
        <v>52</v>
      </c>
      <c r="G62" s="128">
        <v>0</v>
      </c>
      <c r="H62" s="128">
        <f>G62*1.1</f>
        <v>0</v>
      </c>
      <c r="I62" t="s" s="129">
        <v>33</v>
      </c>
      <c r="J62" s="100"/>
      <c r="K62" s="33">
        <v>67.23</v>
      </c>
      <c r="L62" s="33">
        <f>H62*K62</f>
        <v>0</v>
      </c>
      <c r="M62" s="33">
        <f>L62*1.19</f>
        <v>0</v>
      </c>
      <c r="N62" s="62"/>
      <c r="O62" s="63"/>
      <c r="P62" s="25"/>
      <c r="Q62" s="128">
        <v>0</v>
      </c>
      <c r="R62" s="128">
        <f>Q62*1.1</f>
        <v>0</v>
      </c>
      <c r="S62" t="s" s="129">
        <v>33</v>
      </c>
      <c r="T62" s="25"/>
      <c r="U62" s="33">
        <v>0</v>
      </c>
      <c r="V62" s="33">
        <f>R62*U62</f>
        <v>0</v>
      </c>
      <c r="W62" s="33">
        <f>V62*1.19</f>
        <v>0</v>
      </c>
      <c r="X62" s="28"/>
      <c r="Y62" s="33"/>
      <c r="Z62" s="29"/>
      <c r="AA62" s="63"/>
      <c r="AB62" s="26">
        <f>V62-L62</f>
        <v>0</v>
      </c>
      <c r="AC62" s="33">
        <f>AB62*1.19</f>
        <v>0</v>
      </c>
    </row>
    <row r="63" ht="18" customHeight="1">
      <c r="A63" s="107">
        <v>49</v>
      </c>
      <c r="B63" s="181"/>
      <c r="C63" t="s" s="125">
        <v>60</v>
      </c>
      <c r="D63" t="s" s="27">
        <v>50</v>
      </c>
      <c r="E63" t="s" s="126">
        <v>37</v>
      </c>
      <c r="F63" t="s" s="127">
        <v>52</v>
      </c>
      <c r="G63" s="128">
        <v>0</v>
      </c>
      <c r="H63" s="128">
        <f>G63*1.1</f>
        <v>0</v>
      </c>
      <c r="I63" t="s" s="129">
        <v>33</v>
      </c>
      <c r="J63" s="100"/>
      <c r="K63" s="33">
        <v>67.23</v>
      </c>
      <c r="L63" s="33">
        <f>H63*K63</f>
        <v>0</v>
      </c>
      <c r="M63" s="33">
        <f>L63*1.19</f>
        <v>0</v>
      </c>
      <c r="N63" s="62"/>
      <c r="O63" s="63"/>
      <c r="P63" s="25"/>
      <c r="Q63" s="128">
        <v>0</v>
      </c>
      <c r="R63" s="128">
        <f>Q63*1.1</f>
        <v>0</v>
      </c>
      <c r="S63" t="s" s="129">
        <v>33</v>
      </c>
      <c r="T63" s="25"/>
      <c r="U63" s="33">
        <v>0</v>
      </c>
      <c r="V63" s="33">
        <f>R63*U63</f>
        <v>0</v>
      </c>
      <c r="W63" s="33">
        <f>V63*1.19</f>
        <v>0</v>
      </c>
      <c r="X63" s="28"/>
      <c r="Y63" s="33"/>
      <c r="Z63" s="29"/>
      <c r="AA63" s="63"/>
      <c r="AB63" s="26">
        <f>V63-L63</f>
        <v>0</v>
      </c>
      <c r="AC63" s="33">
        <f>AB63*1.19</f>
        <v>0</v>
      </c>
    </row>
    <row r="64" ht="18" customHeight="1">
      <c r="A64" s="107">
        <v>50</v>
      </c>
      <c r="B64" s="181"/>
      <c r="C64" t="s" s="125">
        <v>61</v>
      </c>
      <c r="D64" t="s" s="27">
        <v>50</v>
      </c>
      <c r="E64" t="s" s="126">
        <v>37</v>
      </c>
      <c r="F64" t="s" s="127">
        <v>52</v>
      </c>
      <c r="G64" s="128">
        <v>0</v>
      </c>
      <c r="H64" s="128">
        <f>G64*1.1</f>
        <v>0</v>
      </c>
      <c r="I64" t="s" s="129">
        <v>33</v>
      </c>
      <c r="J64" s="100"/>
      <c r="K64" s="33">
        <v>67.23</v>
      </c>
      <c r="L64" s="33">
        <f>H64*K64</f>
        <v>0</v>
      </c>
      <c r="M64" s="33">
        <f>L64*1.19</f>
        <v>0</v>
      </c>
      <c r="N64" s="62"/>
      <c r="O64" s="63"/>
      <c r="P64" s="25"/>
      <c r="Q64" s="128">
        <v>0</v>
      </c>
      <c r="R64" s="128">
        <f>Q64*1.1</f>
        <v>0</v>
      </c>
      <c r="S64" t="s" s="129">
        <v>33</v>
      </c>
      <c r="T64" s="25"/>
      <c r="U64" s="33">
        <v>0</v>
      </c>
      <c r="V64" s="33">
        <f>R64*U64</f>
        <v>0</v>
      </c>
      <c r="W64" s="33">
        <f>V64*1.19</f>
        <v>0</v>
      </c>
      <c r="X64" s="28"/>
      <c r="Y64" s="33"/>
      <c r="Z64" s="29"/>
      <c r="AA64" s="63"/>
      <c r="AB64" s="26">
        <f>V64-L64</f>
        <v>0</v>
      </c>
      <c r="AC64" s="33">
        <f>AB64*1.19</f>
        <v>0</v>
      </c>
    </row>
    <row r="65" ht="18" customHeight="1">
      <c r="A65" s="107">
        <v>51</v>
      </c>
      <c r="B65" s="181"/>
      <c r="C65" s="130"/>
      <c r="D65" s="24"/>
      <c r="E65" s="34"/>
      <c r="F65" s="131"/>
      <c r="G65" s="25"/>
      <c r="H65" s="25"/>
      <c r="I65" s="25"/>
      <c r="J65" s="100"/>
      <c r="K65" s="33"/>
      <c r="L65" s="25"/>
      <c r="M65" s="33"/>
      <c r="N65" s="62"/>
      <c r="O65" s="63"/>
      <c r="P65" s="25"/>
      <c r="Q65" s="25"/>
      <c r="R65" s="25"/>
      <c r="S65" s="25"/>
      <c r="T65" s="25"/>
      <c r="U65" s="33"/>
      <c r="V65" s="25"/>
      <c r="W65" s="33"/>
      <c r="X65" s="28"/>
      <c r="Y65" s="33"/>
      <c r="Z65" s="29"/>
      <c r="AA65" s="63"/>
      <c r="AB65" s="26"/>
      <c r="AC65" s="33"/>
    </row>
    <row r="66" ht="18" customHeight="1">
      <c r="A66" s="107">
        <v>52</v>
      </c>
      <c r="B66" s="181"/>
      <c r="C66" t="s" s="125">
        <v>62</v>
      </c>
      <c r="D66" t="s" s="27">
        <v>50</v>
      </c>
      <c r="E66" t="s" s="126">
        <v>40</v>
      </c>
      <c r="F66" t="s" s="127">
        <v>52</v>
      </c>
      <c r="G66" s="128">
        <v>0</v>
      </c>
      <c r="H66" s="128">
        <f>G66*1.1</f>
        <v>0</v>
      </c>
      <c r="I66" t="s" s="129">
        <v>33</v>
      </c>
      <c r="J66" s="100"/>
      <c r="K66" s="33">
        <v>67.23</v>
      </c>
      <c r="L66" s="33">
        <f>H66*K66</f>
        <v>0</v>
      </c>
      <c r="M66" s="33">
        <f>L66*1.19</f>
        <v>0</v>
      </c>
      <c r="N66" s="62"/>
      <c r="O66" s="63"/>
      <c r="P66" s="25"/>
      <c r="Q66" s="128">
        <v>0</v>
      </c>
      <c r="R66" s="128">
        <f>Q66*1.1</f>
        <v>0</v>
      </c>
      <c r="S66" t="s" s="129">
        <v>33</v>
      </c>
      <c r="T66" s="25"/>
      <c r="U66" s="33">
        <v>0</v>
      </c>
      <c r="V66" s="33">
        <f>R66*U66</f>
        <v>0</v>
      </c>
      <c r="W66" s="33">
        <f>V66*1.19</f>
        <v>0</v>
      </c>
      <c r="X66" s="28"/>
      <c r="Y66" s="33"/>
      <c r="Z66" s="29"/>
      <c r="AA66" s="63"/>
      <c r="AB66" s="26">
        <f>V66-L66</f>
        <v>0</v>
      </c>
      <c r="AC66" s="33">
        <f>AB66*1.19</f>
        <v>0</v>
      </c>
    </row>
    <row r="67" ht="18" customHeight="1">
      <c r="A67" s="107">
        <v>53</v>
      </c>
      <c r="B67" s="181"/>
      <c r="C67" s="132"/>
      <c r="D67" s="133"/>
      <c r="E67" s="134"/>
      <c r="F67" s="135"/>
      <c r="G67" s="136"/>
      <c r="H67" s="136"/>
      <c r="I67" s="136"/>
      <c r="J67" s="25"/>
      <c r="K67" s="137"/>
      <c r="L67" s="136"/>
      <c r="M67" s="137"/>
      <c r="N67" s="62"/>
      <c r="O67" s="63"/>
      <c r="P67" s="136"/>
      <c r="Q67" s="136"/>
      <c r="R67" s="136"/>
      <c r="S67" s="136"/>
      <c r="T67" s="25"/>
      <c r="U67" s="137"/>
      <c r="V67" s="136"/>
      <c r="W67" s="137"/>
      <c r="X67" s="28"/>
      <c r="Y67" s="137"/>
      <c r="Z67" s="29"/>
      <c r="AA67" s="63"/>
      <c r="AB67" s="138"/>
      <c r="AC67" s="137"/>
    </row>
    <row r="68" ht="18" customHeight="1">
      <c r="A68" s="107">
        <v>54</v>
      </c>
      <c r="B68" s="177"/>
      <c r="C68" t="s" s="187">
        <v>63</v>
      </c>
      <c r="D68" s="188"/>
      <c r="E68" s="189"/>
      <c r="F68" s="190"/>
      <c r="G68" s="191">
        <f>SUM(G53:G67)</f>
        <v>0</v>
      </c>
      <c r="H68" s="192">
        <f>SUM(H53:H67)</f>
        <v>0</v>
      </c>
      <c r="I68" t="s" s="193">
        <v>33</v>
      </c>
      <c r="J68" s="91"/>
      <c r="K68" s="194"/>
      <c r="L68" s="195">
        <f>SUM(L53:L67)</f>
        <v>0</v>
      </c>
      <c r="M68" s="195">
        <f>SUM(M53:M67)</f>
        <v>0</v>
      </c>
      <c r="N68" s="55"/>
      <c r="O68" s="54"/>
      <c r="P68" s="190"/>
      <c r="Q68" s="191">
        <f>SUM(Q53:Q67)</f>
        <v>0</v>
      </c>
      <c r="R68" s="192">
        <f>SUM(R53:R67)</f>
        <v>0</v>
      </c>
      <c r="S68" t="s" s="193">
        <v>33</v>
      </c>
      <c r="T68" s="94"/>
      <c r="U68" s="194"/>
      <c r="V68" s="195">
        <f>SUM(V53:V67)</f>
        <v>0</v>
      </c>
      <c r="W68" s="195">
        <f>SUM(W53:W67)</f>
        <v>0</v>
      </c>
      <c r="X68" s="118"/>
      <c r="Y68" s="195"/>
      <c r="Z68" s="55"/>
      <c r="AA68" s="54"/>
      <c r="AB68" s="195">
        <f>SUM(AB53:AB67)</f>
        <v>0</v>
      </c>
      <c r="AC68" s="196">
        <f>SUM(AC53:AC67)</f>
        <v>0</v>
      </c>
    </row>
    <row r="69" ht="18" customHeight="1">
      <c r="A69" s="149">
        <v>55</v>
      </c>
      <c r="B69" s="8"/>
      <c r="C69" s="150"/>
      <c r="D69" s="151"/>
      <c r="E69" s="152"/>
      <c r="F69" s="150"/>
      <c r="G69" s="153"/>
      <c r="H69" s="153"/>
      <c r="I69" s="153"/>
      <c r="J69" s="100"/>
      <c r="K69" s="154"/>
      <c r="L69" s="153"/>
      <c r="M69" s="154"/>
      <c r="N69" s="62"/>
      <c r="O69" s="63"/>
      <c r="P69" s="153"/>
      <c r="Q69" s="153"/>
      <c r="R69" s="153"/>
      <c r="S69" s="153"/>
      <c r="T69" s="25"/>
      <c r="U69" s="154"/>
      <c r="V69" s="153"/>
      <c r="W69" s="154"/>
      <c r="X69" s="28"/>
      <c r="Y69" s="154"/>
      <c r="Z69" s="29"/>
      <c r="AA69" s="63"/>
      <c r="AB69" s="155"/>
      <c r="AC69" s="154"/>
    </row>
    <row r="70" ht="18" customHeight="1">
      <c r="A70" s="149">
        <v>56</v>
      </c>
      <c r="B70" s="44"/>
      <c r="C70" s="42"/>
      <c r="D70" s="40"/>
      <c r="E70" s="156"/>
      <c r="F70" s="42"/>
      <c r="G70" s="44"/>
      <c r="H70" s="44"/>
      <c r="I70" s="44"/>
      <c r="J70" s="100"/>
      <c r="K70" s="46"/>
      <c r="L70" s="44"/>
      <c r="M70" s="46"/>
      <c r="N70" s="62"/>
      <c r="O70" s="63"/>
      <c r="P70" s="44"/>
      <c r="Q70" s="44"/>
      <c r="R70" s="44"/>
      <c r="S70" s="44"/>
      <c r="T70" s="25"/>
      <c r="U70" s="46"/>
      <c r="V70" s="44"/>
      <c r="W70" s="46"/>
      <c r="X70" s="28"/>
      <c r="Y70" s="46"/>
      <c r="Z70" s="29"/>
      <c r="AA70" s="63"/>
      <c r="AB70" s="45"/>
      <c r="AC70" s="46"/>
    </row>
    <row r="71" ht="18" customHeight="1">
      <c r="A71" s="107">
        <v>57</v>
      </c>
      <c r="B71" s="197"/>
      <c r="C71" t="s" s="198">
        <v>64</v>
      </c>
      <c r="D71" s="199"/>
      <c r="E71" s="200"/>
      <c r="F71" s="201"/>
      <c r="G71" s="202"/>
      <c r="H71" s="203"/>
      <c r="I71" s="199"/>
      <c r="J71" s="115"/>
      <c r="K71" s="204"/>
      <c r="L71" s="205"/>
      <c r="M71" s="205"/>
      <c r="N71" s="55"/>
      <c r="O71" s="54"/>
      <c r="P71" s="201"/>
      <c r="Q71" s="202"/>
      <c r="R71" s="203"/>
      <c r="S71" s="199"/>
      <c r="T71" s="94"/>
      <c r="U71" s="204"/>
      <c r="V71" s="205"/>
      <c r="W71" s="205"/>
      <c r="X71" s="118"/>
      <c r="Y71" s="205"/>
      <c r="Z71" s="55"/>
      <c r="AA71" s="54"/>
      <c r="AB71" s="205"/>
      <c r="AC71" s="206"/>
    </row>
    <row r="72" ht="18" customHeight="1">
      <c r="A72" s="107">
        <v>58</v>
      </c>
      <c r="B72" s="197"/>
      <c r="C72" s="120"/>
      <c r="D72" s="121"/>
      <c r="E72" s="17"/>
      <c r="F72" s="8"/>
      <c r="G72" s="122"/>
      <c r="H72" s="123"/>
      <c r="I72" s="121"/>
      <c r="J72" s="25"/>
      <c r="K72" s="124"/>
      <c r="L72" s="16"/>
      <c r="M72" s="16"/>
      <c r="N72" s="29"/>
      <c r="O72" s="63"/>
      <c r="P72" s="8"/>
      <c r="Q72" s="122"/>
      <c r="R72" s="123"/>
      <c r="S72" s="121"/>
      <c r="T72" s="83"/>
      <c r="U72" s="124"/>
      <c r="V72" s="16"/>
      <c r="W72" s="16"/>
      <c r="X72" s="28"/>
      <c r="Y72" s="16"/>
      <c r="Z72" s="29"/>
      <c r="AA72" s="63"/>
      <c r="AB72" s="16"/>
      <c r="AC72" s="16"/>
    </row>
    <row r="73" ht="18" customHeight="1">
      <c r="A73" s="107">
        <v>59</v>
      </c>
      <c r="B73" s="201"/>
      <c r="C73" t="s" s="125">
        <v>49</v>
      </c>
      <c r="D73" t="s" s="27">
        <v>44</v>
      </c>
      <c r="E73" t="s" s="126">
        <v>51</v>
      </c>
      <c r="F73" t="s" s="127">
        <v>65</v>
      </c>
      <c r="G73" s="128">
        <v>0</v>
      </c>
      <c r="H73" s="128">
        <f>G73*1.1</f>
        <v>0</v>
      </c>
      <c r="I73" t="s" s="129">
        <v>46</v>
      </c>
      <c r="J73" s="100"/>
      <c r="K73" s="33">
        <v>8.5</v>
      </c>
      <c r="L73" s="33">
        <f>H73*K73</f>
        <v>0</v>
      </c>
      <c r="M73" s="33">
        <f>L73*1.19</f>
        <v>0</v>
      </c>
      <c r="N73" s="62"/>
      <c r="O73" s="63"/>
      <c r="P73" s="25"/>
      <c r="Q73" s="128">
        <v>0</v>
      </c>
      <c r="R73" s="128">
        <f>Q73*1.1</f>
        <v>0</v>
      </c>
      <c r="S73" t="s" s="129">
        <v>46</v>
      </c>
      <c r="T73" s="25"/>
      <c r="U73" s="33">
        <v>0</v>
      </c>
      <c r="V73" s="33">
        <f>R73*U73</f>
        <v>0</v>
      </c>
      <c r="W73" s="33">
        <f>V73*1.19</f>
        <v>0</v>
      </c>
      <c r="X73" s="28"/>
      <c r="Y73" s="33"/>
      <c r="Z73" s="29"/>
      <c r="AA73" s="63"/>
      <c r="AB73" s="26">
        <f>V73-L73</f>
        <v>0</v>
      </c>
      <c r="AC73" s="33">
        <f>AB73*1.19</f>
        <v>0</v>
      </c>
    </row>
    <row r="74" ht="18" customHeight="1">
      <c r="A74" s="107">
        <v>60</v>
      </c>
      <c r="B74" s="201"/>
      <c r="C74" t="s" s="125">
        <v>54</v>
      </c>
      <c r="D74" t="s" s="27">
        <v>44</v>
      </c>
      <c r="E74" t="s" s="126">
        <v>51</v>
      </c>
      <c r="F74" t="s" s="127">
        <v>65</v>
      </c>
      <c r="G74" s="128">
        <v>0</v>
      </c>
      <c r="H74" s="128">
        <f>G74*1.1</f>
        <v>0</v>
      </c>
      <c r="I74" t="s" s="129">
        <v>46</v>
      </c>
      <c r="J74" s="100"/>
      <c r="K74" s="33">
        <v>8.5</v>
      </c>
      <c r="L74" s="33">
        <f>H74*K74</f>
        <v>0</v>
      </c>
      <c r="M74" s="33">
        <f>L74*1.19</f>
        <v>0</v>
      </c>
      <c r="N74" s="62"/>
      <c r="O74" s="63"/>
      <c r="P74" s="25"/>
      <c r="Q74" s="128">
        <v>0</v>
      </c>
      <c r="R74" s="128">
        <f>Q74*1.1</f>
        <v>0</v>
      </c>
      <c r="S74" t="s" s="129">
        <v>46</v>
      </c>
      <c r="T74" s="25"/>
      <c r="U74" s="33">
        <v>0</v>
      </c>
      <c r="V74" s="33">
        <f>R74*U74</f>
        <v>0</v>
      </c>
      <c r="W74" s="33">
        <f>V74*1.19</f>
        <v>0</v>
      </c>
      <c r="X74" s="28"/>
      <c r="Y74" s="33"/>
      <c r="Z74" s="29"/>
      <c r="AA74" s="63"/>
      <c r="AB74" s="26">
        <f>V74-L74</f>
        <v>0</v>
      </c>
      <c r="AC74" s="33">
        <f>AB74*1.19</f>
        <v>0</v>
      </c>
    </row>
    <row r="75" ht="18" customHeight="1">
      <c r="A75" s="107">
        <v>61</v>
      </c>
      <c r="B75" s="201"/>
      <c r="C75" t="s" s="125">
        <v>55</v>
      </c>
      <c r="D75" t="s" s="27">
        <v>44</v>
      </c>
      <c r="E75" t="s" s="126">
        <v>51</v>
      </c>
      <c r="F75" t="s" s="127">
        <v>65</v>
      </c>
      <c r="G75" s="128">
        <v>0</v>
      </c>
      <c r="H75" s="128">
        <f>G75*1.1</f>
        <v>0</v>
      </c>
      <c r="I75" t="s" s="129">
        <v>46</v>
      </c>
      <c r="J75" s="100"/>
      <c r="K75" s="33">
        <v>8.5</v>
      </c>
      <c r="L75" s="33">
        <f>H75*K75</f>
        <v>0</v>
      </c>
      <c r="M75" s="33">
        <f>L75*1.19</f>
        <v>0</v>
      </c>
      <c r="N75" s="62"/>
      <c r="O75" s="63"/>
      <c r="P75" s="25"/>
      <c r="Q75" s="128">
        <v>0</v>
      </c>
      <c r="R75" s="128">
        <f>Q75*1.1</f>
        <v>0</v>
      </c>
      <c r="S75" t="s" s="129">
        <v>46</v>
      </c>
      <c r="T75" s="25"/>
      <c r="U75" s="33">
        <v>0</v>
      </c>
      <c r="V75" s="33">
        <f>R75*U75</f>
        <v>0</v>
      </c>
      <c r="W75" s="33">
        <f>V75*1.19</f>
        <v>0</v>
      </c>
      <c r="X75" s="28"/>
      <c r="Y75" s="33"/>
      <c r="Z75" s="29"/>
      <c r="AA75" s="63"/>
      <c r="AB75" s="26">
        <f>V75-L75</f>
        <v>0</v>
      </c>
      <c r="AC75" s="33">
        <f>AB75*1.19</f>
        <v>0</v>
      </c>
    </row>
    <row r="76" ht="18" customHeight="1">
      <c r="A76" s="107">
        <v>62</v>
      </c>
      <c r="B76" s="201"/>
      <c r="C76" t="s" s="125">
        <v>66</v>
      </c>
      <c r="D76" t="s" s="27">
        <v>44</v>
      </c>
      <c r="E76" t="s" s="126">
        <v>51</v>
      </c>
      <c r="F76" t="s" s="127">
        <v>65</v>
      </c>
      <c r="G76" s="128">
        <v>0</v>
      </c>
      <c r="H76" s="128">
        <f>G76*1.1</f>
        <v>0</v>
      </c>
      <c r="I76" t="s" s="129">
        <v>46</v>
      </c>
      <c r="J76" s="100"/>
      <c r="K76" s="33">
        <v>8.5</v>
      </c>
      <c r="L76" s="33">
        <f>H76*K76</f>
        <v>0</v>
      </c>
      <c r="M76" s="33">
        <f>L76*1.19</f>
        <v>0</v>
      </c>
      <c r="N76" s="62"/>
      <c r="O76" s="63"/>
      <c r="P76" s="25"/>
      <c r="Q76" s="128">
        <v>0</v>
      </c>
      <c r="R76" s="128">
        <f>Q76*1.1</f>
        <v>0</v>
      </c>
      <c r="S76" t="s" s="129">
        <v>46</v>
      </c>
      <c r="T76" s="25"/>
      <c r="U76" s="33">
        <v>0</v>
      </c>
      <c r="V76" s="33">
        <f>R76*U76</f>
        <v>0</v>
      </c>
      <c r="W76" s="33">
        <f>V76*1.19</f>
        <v>0</v>
      </c>
      <c r="X76" s="28"/>
      <c r="Y76" s="33"/>
      <c r="Z76" s="29"/>
      <c r="AA76" s="63"/>
      <c r="AB76" s="26">
        <f>V76-L76</f>
        <v>0</v>
      </c>
      <c r="AC76" s="33">
        <f>AB76*1.19</f>
        <v>0</v>
      </c>
    </row>
    <row r="77" ht="18" customHeight="1">
      <c r="A77" s="107">
        <v>63</v>
      </c>
      <c r="B77" s="201"/>
      <c r="C77" s="207"/>
      <c r="D77" s="40"/>
      <c r="E77" s="156"/>
      <c r="F77" s="42"/>
      <c r="G77" s="44"/>
      <c r="H77" s="44"/>
      <c r="I77" s="44"/>
      <c r="J77" s="100"/>
      <c r="K77" s="46"/>
      <c r="L77" s="44"/>
      <c r="M77" s="46"/>
      <c r="N77" s="62"/>
      <c r="O77" s="63"/>
      <c r="P77" s="44"/>
      <c r="Q77" s="44"/>
      <c r="R77" s="44"/>
      <c r="S77" s="44"/>
      <c r="T77" s="25"/>
      <c r="U77" s="46"/>
      <c r="V77" s="44"/>
      <c r="W77" s="46"/>
      <c r="X77" s="28"/>
      <c r="Y77" s="137"/>
      <c r="Z77" s="29"/>
      <c r="AA77" s="63"/>
      <c r="AB77" s="45"/>
      <c r="AC77" s="46"/>
    </row>
    <row r="78" ht="18" customHeight="1">
      <c r="A78" s="107">
        <v>64</v>
      </c>
      <c r="B78" s="197"/>
      <c r="C78" t="s" s="208">
        <v>47</v>
      </c>
      <c r="D78" s="209"/>
      <c r="E78" s="210"/>
      <c r="F78" s="211"/>
      <c r="G78" s="212">
        <f>SUM(G73:G77)</f>
        <v>0</v>
      </c>
      <c r="H78" s="213">
        <f>SUM(H73:H77)</f>
        <v>0</v>
      </c>
      <c r="I78" t="s" s="214">
        <v>46</v>
      </c>
      <c r="J78" s="91"/>
      <c r="K78" s="215"/>
      <c r="L78" s="216">
        <f>SUM(L73:L77)</f>
        <v>0</v>
      </c>
      <c r="M78" s="216">
        <f>SUM(M73:M77)</f>
        <v>0</v>
      </c>
      <c r="N78" s="55"/>
      <c r="O78" s="54"/>
      <c r="P78" s="211"/>
      <c r="Q78" s="212">
        <f>SUM(Q73:Q77)</f>
        <v>0</v>
      </c>
      <c r="R78" s="213">
        <f>SUM(R73:R77)</f>
        <v>0</v>
      </c>
      <c r="S78" t="s" s="214">
        <v>46</v>
      </c>
      <c r="T78" s="94"/>
      <c r="U78" s="215"/>
      <c r="V78" s="216">
        <f>SUM(V73:V77)</f>
        <v>0</v>
      </c>
      <c r="W78" s="216">
        <f>SUM(W73:W77)</f>
        <v>0</v>
      </c>
      <c r="X78" s="118"/>
      <c r="Y78" s="217"/>
      <c r="Z78" s="55"/>
      <c r="AA78" s="54"/>
      <c r="AB78" s="216">
        <f>SUM(AB73:AB77)</f>
        <v>0</v>
      </c>
      <c r="AC78" s="218">
        <f>SUM(AC73:AC77)</f>
        <v>0</v>
      </c>
    </row>
    <row r="79" ht="18" customHeight="1">
      <c r="A79" s="149">
        <v>65</v>
      </c>
      <c r="B79" s="8"/>
      <c r="C79" s="150"/>
      <c r="D79" s="151"/>
      <c r="E79" s="152"/>
      <c r="F79" s="150"/>
      <c r="G79" s="153"/>
      <c r="H79" s="153"/>
      <c r="I79" s="153"/>
      <c r="J79" s="100"/>
      <c r="K79" s="154"/>
      <c r="L79" s="153"/>
      <c r="M79" s="154"/>
      <c r="N79" s="62"/>
      <c r="O79" s="63"/>
      <c r="P79" s="153"/>
      <c r="Q79" s="153"/>
      <c r="R79" s="153"/>
      <c r="S79" s="153"/>
      <c r="T79" s="25"/>
      <c r="U79" s="154"/>
      <c r="V79" s="153"/>
      <c r="W79" s="154"/>
      <c r="X79" s="28"/>
      <c r="Y79" s="154"/>
      <c r="Z79" s="29"/>
      <c r="AA79" s="63"/>
      <c r="AB79" s="155"/>
      <c r="AC79" s="154"/>
    </row>
    <row r="80" ht="18" customHeight="1">
      <c r="A80" s="149">
        <v>66</v>
      </c>
      <c r="B80" s="44"/>
      <c r="C80" s="42"/>
      <c r="D80" s="40"/>
      <c r="E80" s="156"/>
      <c r="F80" s="42"/>
      <c r="G80" s="44"/>
      <c r="H80" s="44"/>
      <c r="I80" s="44"/>
      <c r="J80" s="100"/>
      <c r="K80" s="46"/>
      <c r="L80" s="44"/>
      <c r="M80" s="46"/>
      <c r="N80" s="62"/>
      <c r="O80" s="63"/>
      <c r="P80" s="44"/>
      <c r="Q80" s="44"/>
      <c r="R80" s="44"/>
      <c r="S80" s="44"/>
      <c r="T80" s="25"/>
      <c r="U80" s="46"/>
      <c r="V80" s="44"/>
      <c r="W80" s="46"/>
      <c r="X80" s="28"/>
      <c r="Y80" s="46"/>
      <c r="Z80" s="29"/>
      <c r="AA80" s="63"/>
      <c r="AB80" s="45"/>
      <c r="AC80" s="46"/>
    </row>
    <row r="81" ht="18" customHeight="1">
      <c r="A81" s="107">
        <v>67</v>
      </c>
      <c r="B81" s="219"/>
      <c r="C81" t="s" s="220">
        <v>67</v>
      </c>
      <c r="D81" s="221"/>
      <c r="E81" s="222"/>
      <c r="F81" s="223"/>
      <c r="G81" s="224"/>
      <c r="H81" s="224"/>
      <c r="I81" s="221"/>
      <c r="J81" s="115"/>
      <c r="K81" s="225"/>
      <c r="L81" s="225"/>
      <c r="M81" s="225"/>
      <c r="N81" s="55"/>
      <c r="O81" s="54"/>
      <c r="P81" s="223"/>
      <c r="Q81" s="224"/>
      <c r="R81" s="224"/>
      <c r="S81" s="221"/>
      <c r="T81" s="226"/>
      <c r="U81" s="225"/>
      <c r="V81" s="225"/>
      <c r="W81" s="225"/>
      <c r="X81" s="118"/>
      <c r="Y81" s="225"/>
      <c r="Z81" s="55"/>
      <c r="AA81" s="54"/>
      <c r="AB81" s="225"/>
      <c r="AC81" s="227"/>
    </row>
    <row r="82" ht="18" customHeight="1">
      <c r="A82" s="107">
        <v>68</v>
      </c>
      <c r="B82" s="228"/>
      <c r="C82" s="120"/>
      <c r="D82" s="121"/>
      <c r="E82" s="17"/>
      <c r="F82" s="8"/>
      <c r="G82" s="122"/>
      <c r="H82" s="123"/>
      <c r="I82" s="121"/>
      <c r="J82" s="25"/>
      <c r="K82" s="124"/>
      <c r="L82" s="16"/>
      <c r="M82" s="16"/>
      <c r="N82" s="29"/>
      <c r="O82" s="63"/>
      <c r="P82" s="8"/>
      <c r="Q82" s="122"/>
      <c r="R82" s="123"/>
      <c r="S82" s="121"/>
      <c r="T82" s="83"/>
      <c r="U82" s="124"/>
      <c r="V82" s="16"/>
      <c r="W82" s="16"/>
      <c r="X82" s="28"/>
      <c r="Y82" s="16"/>
      <c r="Z82" s="29"/>
      <c r="AA82" s="63"/>
      <c r="AB82" s="16"/>
      <c r="AC82" s="16"/>
    </row>
    <row r="83" ht="18" customHeight="1">
      <c r="A83" s="107">
        <v>69</v>
      </c>
      <c r="B83" s="223"/>
      <c r="C83" t="s" s="125">
        <v>53</v>
      </c>
      <c r="D83" t="s" s="27">
        <v>68</v>
      </c>
      <c r="E83" t="s" s="126">
        <v>51</v>
      </c>
      <c r="F83" t="s" s="127">
        <v>52</v>
      </c>
      <c r="G83" s="128">
        <v>0</v>
      </c>
      <c r="H83" s="128">
        <f>G83*1.1</f>
        <v>0</v>
      </c>
      <c r="I83" t="s" s="129">
        <v>33</v>
      </c>
      <c r="J83" s="100"/>
      <c r="K83" s="33">
        <v>67.23</v>
      </c>
      <c r="L83" s="33">
        <f>H83*K83</f>
        <v>0</v>
      </c>
      <c r="M83" s="33">
        <f>L83*1.19</f>
        <v>0</v>
      </c>
      <c r="N83" s="62"/>
      <c r="O83" s="63"/>
      <c r="P83" s="25"/>
      <c r="Q83" s="128">
        <v>0</v>
      </c>
      <c r="R83" s="128">
        <f>Q83*1.1</f>
        <v>0</v>
      </c>
      <c r="S83" t="s" s="129">
        <v>33</v>
      </c>
      <c r="T83" s="25"/>
      <c r="U83" s="33">
        <v>0</v>
      </c>
      <c r="V83" s="33">
        <f>R83*U83</f>
        <v>0</v>
      </c>
      <c r="W83" s="33">
        <f>V83*1.19</f>
        <v>0</v>
      </c>
      <c r="X83" s="28"/>
      <c r="Y83" s="33"/>
      <c r="Z83" s="29"/>
      <c r="AA83" s="63"/>
      <c r="AB83" s="26">
        <f>V83-L83</f>
        <v>0</v>
      </c>
      <c r="AC83" s="33">
        <f>AB83*1.19</f>
        <v>0</v>
      </c>
    </row>
    <row r="84" ht="18" customHeight="1">
      <c r="A84" s="107">
        <v>70</v>
      </c>
      <c r="B84" s="223"/>
      <c r="C84" s="130"/>
      <c r="D84" s="24"/>
      <c r="E84" s="34"/>
      <c r="F84" s="131"/>
      <c r="G84" s="25"/>
      <c r="H84" s="25"/>
      <c r="I84" s="25"/>
      <c r="J84" s="100"/>
      <c r="K84" s="33"/>
      <c r="L84" s="25"/>
      <c r="M84" s="33"/>
      <c r="N84" s="62"/>
      <c r="O84" s="63"/>
      <c r="P84" s="25"/>
      <c r="Q84" s="25"/>
      <c r="R84" s="25"/>
      <c r="S84" s="25"/>
      <c r="T84" s="25"/>
      <c r="U84" s="33"/>
      <c r="V84" s="25"/>
      <c r="W84" s="33"/>
      <c r="X84" s="28"/>
      <c r="Y84" s="33"/>
      <c r="Z84" s="29"/>
      <c r="AA84" s="63"/>
      <c r="AB84" s="26"/>
      <c r="AC84" s="33"/>
    </row>
    <row r="85" ht="18" customHeight="1">
      <c r="A85" s="107">
        <v>71</v>
      </c>
      <c r="B85" s="223"/>
      <c r="C85" t="s" s="125">
        <v>69</v>
      </c>
      <c r="D85" t="s" s="27">
        <v>68</v>
      </c>
      <c r="E85" t="s" s="126">
        <v>31</v>
      </c>
      <c r="F85" t="s" s="127">
        <v>52</v>
      </c>
      <c r="G85" s="128">
        <v>0</v>
      </c>
      <c r="H85" s="128">
        <f>G85*1.1</f>
        <v>0</v>
      </c>
      <c r="I85" t="s" s="129">
        <v>33</v>
      </c>
      <c r="J85" s="100"/>
      <c r="K85" s="33">
        <v>67.23</v>
      </c>
      <c r="L85" s="33">
        <f>H85*K85</f>
        <v>0</v>
      </c>
      <c r="M85" s="33">
        <f>L85*1.19</f>
        <v>0</v>
      </c>
      <c r="N85" s="62"/>
      <c r="O85" s="63"/>
      <c r="P85" s="25"/>
      <c r="Q85" s="128">
        <v>0</v>
      </c>
      <c r="R85" s="128">
        <f>Q85*1.1</f>
        <v>0</v>
      </c>
      <c r="S85" t="s" s="129">
        <v>33</v>
      </c>
      <c r="T85" s="25"/>
      <c r="U85" s="33">
        <v>0</v>
      </c>
      <c r="V85" s="33">
        <f>R85*U85</f>
        <v>0</v>
      </c>
      <c r="W85" s="33">
        <f>V85*1.19</f>
        <v>0</v>
      </c>
      <c r="X85" s="28"/>
      <c r="Y85" s="33"/>
      <c r="Z85" s="29"/>
      <c r="AA85" s="63"/>
      <c r="AB85" s="26">
        <f>V85-L85</f>
        <v>0</v>
      </c>
      <c r="AC85" s="33">
        <f>AB85*1.19</f>
        <v>0</v>
      </c>
    </row>
    <row r="86" ht="18" customHeight="1">
      <c r="A86" s="107">
        <v>72</v>
      </c>
      <c r="B86" s="223"/>
      <c r="C86" s="130"/>
      <c r="D86" s="24"/>
      <c r="E86" s="34"/>
      <c r="F86" s="131"/>
      <c r="G86" s="25"/>
      <c r="H86" s="25"/>
      <c r="I86" s="25"/>
      <c r="J86" s="100"/>
      <c r="K86" s="33"/>
      <c r="L86" s="25"/>
      <c r="M86" s="33"/>
      <c r="N86" s="62"/>
      <c r="O86" s="63"/>
      <c r="P86" s="25"/>
      <c r="Q86" s="25"/>
      <c r="R86" s="25"/>
      <c r="S86" s="25"/>
      <c r="T86" s="25"/>
      <c r="U86" s="33"/>
      <c r="V86" s="25"/>
      <c r="W86" s="33"/>
      <c r="X86" s="28"/>
      <c r="Y86" s="33"/>
      <c r="Z86" s="29"/>
      <c r="AA86" s="63"/>
      <c r="AB86" s="26"/>
      <c r="AC86" s="33"/>
    </row>
    <row r="87" ht="18" customHeight="1">
      <c r="A87" s="107">
        <v>73</v>
      </c>
      <c r="B87" s="223"/>
      <c r="C87" t="s" s="125">
        <v>70</v>
      </c>
      <c r="D87" t="s" s="27">
        <v>68</v>
      </c>
      <c r="E87" t="s" s="126">
        <v>37</v>
      </c>
      <c r="F87" t="s" s="127">
        <v>52</v>
      </c>
      <c r="G87" s="128">
        <v>0</v>
      </c>
      <c r="H87" s="128">
        <f>G87*1.1</f>
        <v>0</v>
      </c>
      <c r="I87" t="s" s="129">
        <v>33</v>
      </c>
      <c r="J87" s="100"/>
      <c r="K87" s="33">
        <v>67.23</v>
      </c>
      <c r="L87" s="33">
        <f>H87*K87</f>
        <v>0</v>
      </c>
      <c r="M87" s="33">
        <f>L87*1.19</f>
        <v>0</v>
      </c>
      <c r="N87" s="62"/>
      <c r="O87" s="63"/>
      <c r="P87" s="25"/>
      <c r="Q87" s="128">
        <v>0</v>
      </c>
      <c r="R87" s="128">
        <f>Q87*1.1</f>
        <v>0</v>
      </c>
      <c r="S87" t="s" s="129">
        <v>33</v>
      </c>
      <c r="T87" s="25"/>
      <c r="U87" s="33">
        <v>0</v>
      </c>
      <c r="V87" s="33">
        <f>R87*U87</f>
        <v>0</v>
      </c>
      <c r="W87" s="33">
        <f>V87*1.19</f>
        <v>0</v>
      </c>
      <c r="X87" s="28"/>
      <c r="Y87" s="33"/>
      <c r="Z87" s="29"/>
      <c r="AA87" s="63"/>
      <c r="AB87" s="26">
        <f>V87-L87</f>
        <v>0</v>
      </c>
      <c r="AC87" s="33">
        <f>AB87*1.19</f>
        <v>0</v>
      </c>
    </row>
    <row r="88" ht="18" customHeight="1">
      <c r="A88" s="107">
        <v>74</v>
      </c>
      <c r="B88" s="223"/>
      <c r="C88" t="s" s="125">
        <v>59</v>
      </c>
      <c r="D88" t="s" s="27">
        <v>68</v>
      </c>
      <c r="E88" t="s" s="126">
        <v>37</v>
      </c>
      <c r="F88" t="s" s="127">
        <v>52</v>
      </c>
      <c r="G88" s="128">
        <v>0</v>
      </c>
      <c r="H88" s="128">
        <f>G88*1.1</f>
        <v>0</v>
      </c>
      <c r="I88" t="s" s="129">
        <v>33</v>
      </c>
      <c r="J88" s="100"/>
      <c r="K88" s="33">
        <v>67.23</v>
      </c>
      <c r="L88" s="33">
        <f>H88*K88</f>
        <v>0</v>
      </c>
      <c r="M88" s="33">
        <f>L88*1.19</f>
        <v>0</v>
      </c>
      <c r="N88" s="62"/>
      <c r="O88" s="63"/>
      <c r="P88" s="25"/>
      <c r="Q88" s="128">
        <v>0</v>
      </c>
      <c r="R88" s="128">
        <f>Q88*1.1</f>
        <v>0</v>
      </c>
      <c r="S88" t="s" s="129">
        <v>33</v>
      </c>
      <c r="T88" s="25"/>
      <c r="U88" s="33">
        <v>0</v>
      </c>
      <c r="V88" s="33">
        <f>R88*U88</f>
        <v>0</v>
      </c>
      <c r="W88" s="33">
        <f>V88*1.19</f>
        <v>0</v>
      </c>
      <c r="X88" s="28"/>
      <c r="Y88" s="33"/>
      <c r="Z88" s="29"/>
      <c r="AA88" s="63"/>
      <c r="AB88" s="26">
        <f>V88-L88</f>
        <v>0</v>
      </c>
      <c r="AC88" s="33">
        <f>AB88*1.19</f>
        <v>0</v>
      </c>
    </row>
    <row r="89" ht="18" customHeight="1">
      <c r="A89" s="107">
        <v>75</v>
      </c>
      <c r="B89" s="223"/>
      <c r="C89" t="s" s="125">
        <v>60</v>
      </c>
      <c r="D89" t="s" s="27">
        <v>68</v>
      </c>
      <c r="E89" t="s" s="126">
        <v>37</v>
      </c>
      <c r="F89" t="s" s="127">
        <v>52</v>
      </c>
      <c r="G89" s="128">
        <v>0</v>
      </c>
      <c r="H89" s="128">
        <f>G89*1.1</f>
        <v>0</v>
      </c>
      <c r="I89" t="s" s="129">
        <v>33</v>
      </c>
      <c r="J89" s="100"/>
      <c r="K89" s="33">
        <v>67.23</v>
      </c>
      <c r="L89" s="33">
        <f>H89*K89</f>
        <v>0</v>
      </c>
      <c r="M89" s="33">
        <f>L89*1.19</f>
        <v>0</v>
      </c>
      <c r="N89" s="62"/>
      <c r="O89" s="63"/>
      <c r="P89" s="25"/>
      <c r="Q89" s="128">
        <v>0</v>
      </c>
      <c r="R89" s="128">
        <f>Q89*1.1</f>
        <v>0</v>
      </c>
      <c r="S89" t="s" s="129">
        <v>33</v>
      </c>
      <c r="T89" s="25"/>
      <c r="U89" s="33">
        <v>0</v>
      </c>
      <c r="V89" s="33">
        <f>R89*U89</f>
        <v>0</v>
      </c>
      <c r="W89" s="33">
        <f>V89*1.19</f>
        <v>0</v>
      </c>
      <c r="X89" s="28"/>
      <c r="Y89" s="33"/>
      <c r="Z89" s="29"/>
      <c r="AA89" s="63"/>
      <c r="AB89" s="26">
        <f>V89-L89</f>
        <v>0</v>
      </c>
      <c r="AC89" s="33">
        <f>AB89*1.19</f>
        <v>0</v>
      </c>
    </row>
    <row r="90" ht="18" customHeight="1">
      <c r="A90" s="107">
        <v>76</v>
      </c>
      <c r="B90" s="223"/>
      <c r="C90" t="s" s="125">
        <v>61</v>
      </c>
      <c r="D90" t="s" s="27">
        <v>68</v>
      </c>
      <c r="E90" t="s" s="126">
        <v>37</v>
      </c>
      <c r="F90" t="s" s="127">
        <v>52</v>
      </c>
      <c r="G90" s="128">
        <v>0</v>
      </c>
      <c r="H90" s="128">
        <f>G90*1.1</f>
        <v>0</v>
      </c>
      <c r="I90" t="s" s="129">
        <v>33</v>
      </c>
      <c r="J90" s="100"/>
      <c r="K90" s="33">
        <v>67.23</v>
      </c>
      <c r="L90" s="33">
        <f>H90*K90</f>
        <v>0</v>
      </c>
      <c r="M90" s="33">
        <f>L90*1.19</f>
        <v>0</v>
      </c>
      <c r="N90" s="62"/>
      <c r="O90" s="63"/>
      <c r="P90" s="25"/>
      <c r="Q90" s="128">
        <v>0</v>
      </c>
      <c r="R90" s="128">
        <f>Q90*1.1</f>
        <v>0</v>
      </c>
      <c r="S90" t="s" s="129">
        <v>33</v>
      </c>
      <c r="T90" s="25"/>
      <c r="U90" s="33">
        <v>0</v>
      </c>
      <c r="V90" s="33">
        <f>R90*U90</f>
        <v>0</v>
      </c>
      <c r="W90" s="33">
        <f>V90*1.19</f>
        <v>0</v>
      </c>
      <c r="X90" s="28"/>
      <c r="Y90" s="33"/>
      <c r="Z90" s="29"/>
      <c r="AA90" s="63"/>
      <c r="AB90" s="26">
        <f>V90-L90</f>
        <v>0</v>
      </c>
      <c r="AC90" s="33">
        <f>AB90*1.19</f>
        <v>0</v>
      </c>
    </row>
    <row r="91" ht="18" customHeight="1">
      <c r="A91" s="107">
        <v>77</v>
      </c>
      <c r="B91" s="223"/>
      <c r="C91" s="130"/>
      <c r="D91" s="24"/>
      <c r="E91" s="34"/>
      <c r="F91" s="131"/>
      <c r="G91" s="25"/>
      <c r="H91" s="25"/>
      <c r="I91" s="25"/>
      <c r="J91" s="100"/>
      <c r="K91" s="33"/>
      <c r="L91" s="25"/>
      <c r="M91" s="33"/>
      <c r="N91" s="62"/>
      <c r="O91" s="63"/>
      <c r="P91" s="25"/>
      <c r="Q91" s="25"/>
      <c r="R91" s="25"/>
      <c r="S91" s="25"/>
      <c r="T91" s="25"/>
      <c r="U91" s="33"/>
      <c r="V91" s="25"/>
      <c r="W91" s="33"/>
      <c r="X91" s="28"/>
      <c r="Y91" s="33"/>
      <c r="Z91" s="29"/>
      <c r="AA91" s="63"/>
      <c r="AB91" s="26"/>
      <c r="AC91" s="33"/>
    </row>
    <row r="92" ht="18" customHeight="1">
      <c r="A92" s="107">
        <v>78</v>
      </c>
      <c r="B92" s="223"/>
      <c r="C92" t="s" s="125">
        <v>62</v>
      </c>
      <c r="D92" t="s" s="27">
        <v>68</v>
      </c>
      <c r="E92" t="s" s="126">
        <v>40</v>
      </c>
      <c r="F92" t="s" s="127">
        <v>52</v>
      </c>
      <c r="G92" s="128">
        <v>0</v>
      </c>
      <c r="H92" s="128">
        <f>G92*1.1</f>
        <v>0</v>
      </c>
      <c r="I92" t="s" s="129">
        <v>33</v>
      </c>
      <c r="J92" s="100"/>
      <c r="K92" s="33">
        <v>67.23</v>
      </c>
      <c r="L92" s="33">
        <f>H92*K92</f>
        <v>0</v>
      </c>
      <c r="M92" s="33">
        <f>L92*1.19</f>
        <v>0</v>
      </c>
      <c r="N92" s="62"/>
      <c r="O92" s="63"/>
      <c r="P92" s="25"/>
      <c r="Q92" s="128">
        <v>0</v>
      </c>
      <c r="R92" s="128">
        <f>Q92*1.1</f>
        <v>0</v>
      </c>
      <c r="S92" t="s" s="129">
        <v>33</v>
      </c>
      <c r="T92" s="25"/>
      <c r="U92" s="33">
        <v>0</v>
      </c>
      <c r="V92" s="33">
        <f>R92*U92</f>
        <v>0</v>
      </c>
      <c r="W92" s="33">
        <f>V92*1.19</f>
        <v>0</v>
      </c>
      <c r="X92" s="28"/>
      <c r="Y92" s="33"/>
      <c r="Z92" s="29"/>
      <c r="AA92" s="63"/>
      <c r="AB92" s="26">
        <f>V92-L92</f>
        <v>0</v>
      </c>
      <c r="AC92" s="33">
        <f>AB92*1.19</f>
        <v>0</v>
      </c>
    </row>
    <row r="93" ht="18" customHeight="1">
      <c r="A93" s="107">
        <v>79</v>
      </c>
      <c r="B93" s="223"/>
      <c r="C93" t="s" s="125">
        <v>71</v>
      </c>
      <c r="D93" t="s" s="27">
        <v>68</v>
      </c>
      <c r="E93" t="s" s="126">
        <v>40</v>
      </c>
      <c r="F93" t="s" s="127">
        <v>52</v>
      </c>
      <c r="G93" s="128">
        <v>0</v>
      </c>
      <c r="H93" s="128">
        <f>G93*1.1</f>
        <v>0</v>
      </c>
      <c r="I93" t="s" s="129">
        <v>33</v>
      </c>
      <c r="J93" s="100"/>
      <c r="K93" s="33">
        <v>67.23</v>
      </c>
      <c r="L93" s="33">
        <f>H93*K93</f>
        <v>0</v>
      </c>
      <c r="M93" s="33">
        <f>L93*1.19</f>
        <v>0</v>
      </c>
      <c r="N93" s="62"/>
      <c r="O93" s="63"/>
      <c r="P93" s="25"/>
      <c r="Q93" s="128">
        <v>0</v>
      </c>
      <c r="R93" s="128">
        <f>Q93*1.1</f>
        <v>0</v>
      </c>
      <c r="S93" t="s" s="129">
        <v>33</v>
      </c>
      <c r="T93" s="25"/>
      <c r="U93" s="33">
        <v>0</v>
      </c>
      <c r="V93" s="33">
        <f>R93*U93</f>
        <v>0</v>
      </c>
      <c r="W93" s="33">
        <f>V93*1.19</f>
        <v>0</v>
      </c>
      <c r="X93" s="28"/>
      <c r="Y93" s="33"/>
      <c r="Z93" s="29"/>
      <c r="AA93" s="63"/>
      <c r="AB93" s="26">
        <f>V93-L93</f>
        <v>0</v>
      </c>
      <c r="AC93" s="33">
        <f>AB93*1.19</f>
        <v>0</v>
      </c>
    </row>
    <row r="94" ht="18" customHeight="1">
      <c r="A94" s="107">
        <v>80</v>
      </c>
      <c r="B94" s="223"/>
      <c r="C94" s="132"/>
      <c r="D94" s="133"/>
      <c r="E94" s="134"/>
      <c r="F94" s="135"/>
      <c r="G94" s="136"/>
      <c r="H94" s="136"/>
      <c r="I94" s="136"/>
      <c r="J94" s="25"/>
      <c r="K94" s="137"/>
      <c r="L94" s="136"/>
      <c r="M94" s="137"/>
      <c r="N94" s="62"/>
      <c r="O94" s="63"/>
      <c r="P94" s="136"/>
      <c r="Q94" s="136"/>
      <c r="R94" s="136"/>
      <c r="S94" s="136"/>
      <c r="T94" s="25"/>
      <c r="U94" s="137"/>
      <c r="V94" s="136"/>
      <c r="W94" s="137"/>
      <c r="X94" s="28"/>
      <c r="Y94" s="137"/>
      <c r="Z94" s="29"/>
      <c r="AA94" s="63"/>
      <c r="AB94" s="138"/>
      <c r="AC94" s="137"/>
    </row>
    <row r="95" ht="18" customHeight="1">
      <c r="A95" s="107">
        <v>81</v>
      </c>
      <c r="B95" s="219"/>
      <c r="C95" t="s" s="229">
        <v>72</v>
      </c>
      <c r="D95" s="230"/>
      <c r="E95" s="231"/>
      <c r="F95" s="232"/>
      <c r="G95" s="233">
        <f>SUM(G83:G94)</f>
        <v>0</v>
      </c>
      <c r="H95" s="233">
        <f>SUM(H83:H94)</f>
        <v>0</v>
      </c>
      <c r="I95" t="s" s="234">
        <v>33</v>
      </c>
      <c r="J95" s="235"/>
      <c r="K95" s="236"/>
      <c r="L95" s="236">
        <f>SUM(L83:L94)</f>
        <v>0</v>
      </c>
      <c r="M95" s="236">
        <f>SUM(M83:M94)</f>
        <v>0</v>
      </c>
      <c r="N95" s="55"/>
      <c r="O95" s="54"/>
      <c r="P95" s="232"/>
      <c r="Q95" s="233">
        <f>SUM(Q83:Q94)</f>
        <v>0</v>
      </c>
      <c r="R95" s="233">
        <f>SUM(R83:R94)</f>
        <v>0</v>
      </c>
      <c r="S95" t="s" s="234">
        <v>33</v>
      </c>
      <c r="T95" s="226"/>
      <c r="U95" s="236"/>
      <c r="V95" s="236">
        <f>SUM(V83:V94)</f>
        <v>0</v>
      </c>
      <c r="W95" s="236">
        <f>SUM(W83:W94)</f>
        <v>0</v>
      </c>
      <c r="X95" s="118"/>
      <c r="Y95" s="236"/>
      <c r="Z95" s="55"/>
      <c r="AA95" s="54"/>
      <c r="AB95" s="236">
        <f>SUM(AB83:AB94)</f>
        <v>0</v>
      </c>
      <c r="AC95" s="237">
        <f>SUM(AC83:AC94)</f>
        <v>0</v>
      </c>
    </row>
    <row r="96" ht="18" customHeight="1">
      <c r="A96" s="149">
        <v>82</v>
      </c>
      <c r="B96" s="8"/>
      <c r="C96" s="150"/>
      <c r="D96" s="151"/>
      <c r="E96" s="152"/>
      <c r="F96" s="150"/>
      <c r="G96" s="153"/>
      <c r="H96" s="153"/>
      <c r="I96" s="153"/>
      <c r="J96" s="100"/>
      <c r="K96" s="154"/>
      <c r="L96" s="153"/>
      <c r="M96" s="154"/>
      <c r="N96" s="62"/>
      <c r="O96" s="63"/>
      <c r="P96" s="153"/>
      <c r="Q96" s="153"/>
      <c r="R96" s="153"/>
      <c r="S96" s="153"/>
      <c r="T96" s="25"/>
      <c r="U96" s="154"/>
      <c r="V96" s="153"/>
      <c r="W96" s="154"/>
      <c r="X96" s="28"/>
      <c r="Y96" s="154"/>
      <c r="Z96" s="29"/>
      <c r="AA96" s="63"/>
      <c r="AB96" s="155"/>
      <c r="AC96" s="154"/>
    </row>
    <row r="97" ht="18" customHeight="1">
      <c r="A97" s="149">
        <v>83</v>
      </c>
      <c r="B97" s="44"/>
      <c r="C97" s="42"/>
      <c r="D97" s="40"/>
      <c r="E97" s="156"/>
      <c r="F97" s="42"/>
      <c r="G97" s="44"/>
      <c r="H97" s="44"/>
      <c r="I97" s="44"/>
      <c r="J97" s="100"/>
      <c r="K97" s="46"/>
      <c r="L97" s="44"/>
      <c r="M97" s="46"/>
      <c r="N97" s="62"/>
      <c r="O97" s="63"/>
      <c r="P97" s="44"/>
      <c r="Q97" s="44"/>
      <c r="R97" s="44"/>
      <c r="S97" s="44"/>
      <c r="T97" s="25"/>
      <c r="U97" s="46"/>
      <c r="V97" s="44"/>
      <c r="W97" s="46"/>
      <c r="X97" s="28"/>
      <c r="Y97" s="46"/>
      <c r="Z97" s="29"/>
      <c r="AA97" s="63"/>
      <c r="AB97" s="45"/>
      <c r="AC97" s="46"/>
    </row>
    <row r="98" ht="18" customHeight="1">
      <c r="A98" s="107">
        <v>84</v>
      </c>
      <c r="B98" s="238"/>
      <c r="C98" t="s" s="239">
        <v>73</v>
      </c>
      <c r="D98" s="240"/>
      <c r="E98" s="241"/>
      <c r="F98" s="242"/>
      <c r="G98" s="243"/>
      <c r="H98" s="243"/>
      <c r="I98" s="240"/>
      <c r="J98" s="244"/>
      <c r="K98" s="245"/>
      <c r="L98" s="246"/>
      <c r="M98" s="246"/>
      <c r="N98" s="53"/>
      <c r="O98" s="54"/>
      <c r="P98" s="242"/>
      <c r="Q98" s="243"/>
      <c r="R98" s="243"/>
      <c r="S98" s="240"/>
      <c r="T98" s="247"/>
      <c r="U98" s="245"/>
      <c r="V98" s="246"/>
      <c r="W98" s="246"/>
      <c r="X98" s="118"/>
      <c r="Y98" s="246"/>
      <c r="Z98" s="55"/>
      <c r="AA98" s="54"/>
      <c r="AB98" s="246"/>
      <c r="AC98" s="248"/>
    </row>
    <row r="99" ht="18" customHeight="1">
      <c r="A99" s="107">
        <v>85</v>
      </c>
      <c r="B99" s="238"/>
      <c r="C99" s="249"/>
      <c r="D99" s="11"/>
      <c r="E99" s="250"/>
      <c r="F99" s="13"/>
      <c r="G99" s="8"/>
      <c r="H99" s="8"/>
      <c r="I99" s="8"/>
      <c r="J99" s="100"/>
      <c r="K99" s="16"/>
      <c r="L99" s="8"/>
      <c r="M99" s="16"/>
      <c r="N99" s="62"/>
      <c r="O99" s="63"/>
      <c r="P99" s="8"/>
      <c r="Q99" s="8"/>
      <c r="R99" s="8"/>
      <c r="S99" s="8"/>
      <c r="T99" s="25"/>
      <c r="U99" s="16"/>
      <c r="V99" s="8"/>
      <c r="W99" s="16"/>
      <c r="X99" s="28"/>
      <c r="Y99" s="16"/>
      <c r="Z99" s="29"/>
      <c r="AA99" s="63"/>
      <c r="AB99" s="15"/>
      <c r="AC99" s="16"/>
    </row>
    <row r="100" ht="18" customHeight="1">
      <c r="A100" s="107">
        <v>86</v>
      </c>
      <c r="B100" s="238"/>
      <c r="C100" t="s" s="125">
        <v>49</v>
      </c>
      <c r="D100" t="s" s="27">
        <v>74</v>
      </c>
      <c r="E100" t="s" s="126">
        <v>51</v>
      </c>
      <c r="F100" t="s" s="127">
        <v>75</v>
      </c>
      <c r="G100" s="128">
        <v>0</v>
      </c>
      <c r="H100" s="128">
        <f>G100*1.1</f>
        <v>0</v>
      </c>
      <c r="I100" t="s" s="129">
        <v>46</v>
      </c>
      <c r="J100" s="100"/>
      <c r="K100" s="33">
        <v>10.26</v>
      </c>
      <c r="L100" s="33">
        <f>H100*K100</f>
        <v>0</v>
      </c>
      <c r="M100" s="33">
        <f>L100*1.19</f>
        <v>0</v>
      </c>
      <c r="N100" s="62"/>
      <c r="O100" s="63"/>
      <c r="P100" t="s" s="129">
        <v>76</v>
      </c>
      <c r="Q100" s="128">
        <v>0</v>
      </c>
      <c r="R100" s="128">
        <f>Q100*1.1</f>
        <v>0</v>
      </c>
      <c r="S100" t="s" s="129">
        <v>46</v>
      </c>
      <c r="T100" s="25"/>
      <c r="U100" s="33">
        <v>0</v>
      </c>
      <c r="V100" s="33">
        <f>R100*U100</f>
        <v>0</v>
      </c>
      <c r="W100" s="33">
        <f>V100*1.19</f>
        <v>0</v>
      </c>
      <c r="X100" s="28"/>
      <c r="Y100" s="33"/>
      <c r="Z100" s="29"/>
      <c r="AA100" s="63"/>
      <c r="AB100" s="26">
        <f>V100-L100</f>
        <v>0</v>
      </c>
      <c r="AC100" s="33">
        <f>AB100*1.19</f>
        <v>0</v>
      </c>
    </row>
    <row r="101" ht="18" customHeight="1">
      <c r="A101" s="107">
        <v>87</v>
      </c>
      <c r="B101" s="238"/>
      <c r="C101" t="s" s="125">
        <v>53</v>
      </c>
      <c r="D101" t="s" s="27">
        <v>74</v>
      </c>
      <c r="E101" t="s" s="126">
        <v>51</v>
      </c>
      <c r="F101" t="s" s="127">
        <v>75</v>
      </c>
      <c r="G101" s="128">
        <v>0</v>
      </c>
      <c r="H101" s="128">
        <f>G101*1.1</f>
        <v>0</v>
      </c>
      <c r="I101" t="s" s="129">
        <v>46</v>
      </c>
      <c r="J101" s="100"/>
      <c r="K101" s="33">
        <v>10.26</v>
      </c>
      <c r="L101" s="33">
        <f>H101*K101</f>
        <v>0</v>
      </c>
      <c r="M101" s="33">
        <f>L101*1.19</f>
        <v>0</v>
      </c>
      <c r="N101" s="62"/>
      <c r="O101" s="63"/>
      <c r="P101" t="s" s="129">
        <v>76</v>
      </c>
      <c r="Q101" s="128">
        <v>0</v>
      </c>
      <c r="R101" s="128">
        <f>Q101*1.1</f>
        <v>0</v>
      </c>
      <c r="S101" t="s" s="129">
        <v>46</v>
      </c>
      <c r="T101" s="25"/>
      <c r="U101" s="33">
        <v>0</v>
      </c>
      <c r="V101" s="33">
        <f>R101*U101</f>
        <v>0</v>
      </c>
      <c r="W101" s="33">
        <f>V101*1.19</f>
        <v>0</v>
      </c>
      <c r="X101" s="28"/>
      <c r="Y101" s="33"/>
      <c r="Z101" s="29"/>
      <c r="AA101" s="63"/>
      <c r="AB101" s="26">
        <f>V101-L101</f>
        <v>0</v>
      </c>
      <c r="AC101" s="33">
        <f>AB101*1.19</f>
        <v>0</v>
      </c>
    </row>
    <row r="102" ht="18" customHeight="1">
      <c r="A102" s="107">
        <v>88</v>
      </c>
      <c r="B102" s="238"/>
      <c r="C102" t="s" s="125">
        <v>54</v>
      </c>
      <c r="D102" t="s" s="27">
        <v>74</v>
      </c>
      <c r="E102" t="s" s="126">
        <v>51</v>
      </c>
      <c r="F102" t="s" s="127">
        <v>75</v>
      </c>
      <c r="G102" s="128">
        <v>0</v>
      </c>
      <c r="H102" s="128">
        <f>G102*1.1</f>
        <v>0</v>
      </c>
      <c r="I102" t="s" s="129">
        <v>46</v>
      </c>
      <c r="J102" s="100"/>
      <c r="K102" s="33">
        <v>10.26</v>
      </c>
      <c r="L102" s="33">
        <f>H102*K102</f>
        <v>0</v>
      </c>
      <c r="M102" s="33">
        <f>L102*1.19</f>
        <v>0</v>
      </c>
      <c r="N102" s="62"/>
      <c r="O102" s="63"/>
      <c r="P102" t="s" s="129">
        <v>76</v>
      </c>
      <c r="Q102" s="128">
        <v>0</v>
      </c>
      <c r="R102" s="128">
        <f>Q102*1.1</f>
        <v>0</v>
      </c>
      <c r="S102" t="s" s="129">
        <v>46</v>
      </c>
      <c r="T102" s="25"/>
      <c r="U102" s="33">
        <v>0</v>
      </c>
      <c r="V102" s="33">
        <f>R102*U102</f>
        <v>0</v>
      </c>
      <c r="W102" s="33">
        <f>V102*1.19</f>
        <v>0</v>
      </c>
      <c r="X102" s="28"/>
      <c r="Y102" s="33"/>
      <c r="Z102" s="29"/>
      <c r="AA102" s="63"/>
      <c r="AB102" s="26">
        <f>V102-L102</f>
        <v>0</v>
      </c>
      <c r="AC102" s="33">
        <f>AB102*1.19</f>
        <v>0</v>
      </c>
    </row>
    <row r="103" ht="18" customHeight="1">
      <c r="A103" s="107">
        <v>89</v>
      </c>
      <c r="B103" s="238"/>
      <c r="C103" t="s" s="125">
        <v>55</v>
      </c>
      <c r="D103" t="s" s="27">
        <v>74</v>
      </c>
      <c r="E103" t="s" s="126">
        <v>51</v>
      </c>
      <c r="F103" t="s" s="127">
        <v>75</v>
      </c>
      <c r="G103" s="128">
        <v>0</v>
      </c>
      <c r="H103" s="128">
        <f>G103*1.1</f>
        <v>0</v>
      </c>
      <c r="I103" t="s" s="129">
        <v>46</v>
      </c>
      <c r="J103" s="100"/>
      <c r="K103" s="33">
        <v>10.26</v>
      </c>
      <c r="L103" s="33">
        <f>H103*K103</f>
        <v>0</v>
      </c>
      <c r="M103" s="33">
        <f>L103*1.19</f>
        <v>0</v>
      </c>
      <c r="N103" s="62"/>
      <c r="O103" s="63"/>
      <c r="P103" t="s" s="129">
        <v>76</v>
      </c>
      <c r="Q103" s="128">
        <v>0</v>
      </c>
      <c r="R103" s="128">
        <f>Q103*1.1</f>
        <v>0</v>
      </c>
      <c r="S103" t="s" s="129">
        <v>46</v>
      </c>
      <c r="T103" s="25"/>
      <c r="U103" s="33">
        <v>0</v>
      </c>
      <c r="V103" s="33">
        <f>R103*U103</f>
        <v>0</v>
      </c>
      <c r="W103" s="33">
        <f>V103*1.19</f>
        <v>0</v>
      </c>
      <c r="X103" s="28"/>
      <c r="Y103" s="33"/>
      <c r="Z103" s="29"/>
      <c r="AA103" s="63"/>
      <c r="AB103" s="26">
        <f>V103-L103</f>
        <v>0</v>
      </c>
      <c r="AC103" s="33">
        <f>AB103*1.19</f>
        <v>0</v>
      </c>
    </row>
    <row r="104" ht="18" customHeight="1">
      <c r="A104" s="107">
        <v>90</v>
      </c>
      <c r="B104" s="238"/>
      <c r="C104" t="s" s="125">
        <v>56</v>
      </c>
      <c r="D104" t="s" s="27">
        <v>74</v>
      </c>
      <c r="E104" t="s" s="126">
        <v>51</v>
      </c>
      <c r="F104" t="s" s="127">
        <v>75</v>
      </c>
      <c r="G104" s="128">
        <v>0</v>
      </c>
      <c r="H104" s="128">
        <f>G104*1.1</f>
        <v>0</v>
      </c>
      <c r="I104" t="s" s="129">
        <v>46</v>
      </c>
      <c r="J104" s="100"/>
      <c r="K104" s="33">
        <v>10.26</v>
      </c>
      <c r="L104" s="33">
        <f>H104*K104</f>
        <v>0</v>
      </c>
      <c r="M104" s="33">
        <f>L104*1.19</f>
        <v>0</v>
      </c>
      <c r="N104" s="62"/>
      <c r="O104" s="63"/>
      <c r="P104" t="s" s="129">
        <v>76</v>
      </c>
      <c r="Q104" s="128">
        <v>0</v>
      </c>
      <c r="R104" s="128">
        <f>Q104*1.1</f>
        <v>0</v>
      </c>
      <c r="S104" t="s" s="129">
        <v>46</v>
      </c>
      <c r="T104" s="25"/>
      <c r="U104" s="33">
        <v>0</v>
      </c>
      <c r="V104" s="33">
        <f>R104*U104</f>
        <v>0</v>
      </c>
      <c r="W104" s="33">
        <f>V104*1.19</f>
        <v>0</v>
      </c>
      <c r="X104" s="28"/>
      <c r="Y104" s="33"/>
      <c r="Z104" s="29"/>
      <c r="AA104" s="63"/>
      <c r="AB104" s="26">
        <f>V104-L104</f>
        <v>0</v>
      </c>
      <c r="AC104" s="33">
        <f>AB104*1.19</f>
        <v>0</v>
      </c>
    </row>
    <row r="105" ht="18" customHeight="1">
      <c r="A105" s="107">
        <v>91</v>
      </c>
      <c r="B105" s="238"/>
      <c r="C105" s="130"/>
      <c r="D105" s="24"/>
      <c r="E105" s="34"/>
      <c r="F105" s="131"/>
      <c r="G105" s="25"/>
      <c r="H105" s="25"/>
      <c r="I105" s="25"/>
      <c r="J105" s="100"/>
      <c r="K105" s="33"/>
      <c r="L105" s="25"/>
      <c r="M105" s="33"/>
      <c r="N105" s="62"/>
      <c r="O105" s="63"/>
      <c r="P105" s="25"/>
      <c r="Q105" s="25"/>
      <c r="R105" s="25"/>
      <c r="S105" s="25"/>
      <c r="T105" s="25"/>
      <c r="U105" s="33"/>
      <c r="V105" s="25"/>
      <c r="W105" s="33"/>
      <c r="X105" s="28"/>
      <c r="Y105" s="33"/>
      <c r="Z105" s="29"/>
      <c r="AA105" s="63"/>
      <c r="AB105" s="26"/>
      <c r="AC105" s="33"/>
    </row>
    <row r="106" ht="18" customHeight="1">
      <c r="A106" s="107">
        <v>92</v>
      </c>
      <c r="B106" s="238"/>
      <c r="C106" t="s" s="125">
        <v>57</v>
      </c>
      <c r="D106" t="s" s="27">
        <v>74</v>
      </c>
      <c r="E106" t="s" s="126">
        <v>31</v>
      </c>
      <c r="F106" t="s" s="127">
        <v>75</v>
      </c>
      <c r="G106" s="128">
        <v>0</v>
      </c>
      <c r="H106" s="128">
        <f>G106*1.1</f>
        <v>0</v>
      </c>
      <c r="I106" t="s" s="129">
        <v>46</v>
      </c>
      <c r="J106" s="100"/>
      <c r="K106" s="33">
        <v>10.26</v>
      </c>
      <c r="L106" s="33">
        <f>H106*K106</f>
        <v>0</v>
      </c>
      <c r="M106" s="33">
        <f>L106*1.19</f>
        <v>0</v>
      </c>
      <c r="N106" s="62"/>
      <c r="O106" s="63"/>
      <c r="P106" t="s" s="129">
        <v>76</v>
      </c>
      <c r="Q106" s="128">
        <v>0</v>
      </c>
      <c r="R106" s="128">
        <f>Q106*1.1</f>
        <v>0</v>
      </c>
      <c r="S106" t="s" s="129">
        <v>46</v>
      </c>
      <c r="T106" s="25"/>
      <c r="U106" s="33">
        <v>0</v>
      </c>
      <c r="V106" s="33">
        <f>R106*U106</f>
        <v>0</v>
      </c>
      <c r="W106" s="33">
        <f>V106*1.19</f>
        <v>0</v>
      </c>
      <c r="X106" s="28"/>
      <c r="Y106" s="33"/>
      <c r="Z106" s="29"/>
      <c r="AA106" s="63"/>
      <c r="AB106" s="26">
        <f>V106-L106</f>
        <v>0</v>
      </c>
      <c r="AC106" s="33">
        <f>AB106*1.19</f>
        <v>0</v>
      </c>
    </row>
    <row r="107" ht="18" customHeight="1">
      <c r="A107" s="107">
        <v>93</v>
      </c>
      <c r="B107" s="238"/>
      <c r="C107" s="130"/>
      <c r="D107" s="24"/>
      <c r="E107" s="34"/>
      <c r="F107" s="131"/>
      <c r="G107" s="25"/>
      <c r="H107" s="25"/>
      <c r="I107" s="25"/>
      <c r="J107" s="100"/>
      <c r="K107" s="33"/>
      <c r="L107" s="25"/>
      <c r="M107" s="33"/>
      <c r="N107" s="62"/>
      <c r="O107" s="63"/>
      <c r="P107" s="25"/>
      <c r="Q107" s="25"/>
      <c r="R107" s="25"/>
      <c r="S107" s="25"/>
      <c r="T107" s="25"/>
      <c r="U107" s="33"/>
      <c r="V107" s="25"/>
      <c r="W107" s="33"/>
      <c r="X107" s="28"/>
      <c r="Y107" s="33"/>
      <c r="Z107" s="29"/>
      <c r="AA107" s="63"/>
      <c r="AB107" s="26"/>
      <c r="AC107" s="33"/>
    </row>
    <row r="108" ht="18" customHeight="1">
      <c r="A108" s="107">
        <v>94</v>
      </c>
      <c r="B108" s="238"/>
      <c r="C108" t="s" s="125">
        <v>58</v>
      </c>
      <c r="D108" t="s" s="27">
        <v>74</v>
      </c>
      <c r="E108" t="s" s="126">
        <v>37</v>
      </c>
      <c r="F108" t="s" s="127">
        <v>75</v>
      </c>
      <c r="G108" s="128">
        <v>0</v>
      </c>
      <c r="H108" s="128">
        <f>G108*1.1</f>
        <v>0</v>
      </c>
      <c r="I108" t="s" s="129">
        <v>46</v>
      </c>
      <c r="J108" s="100"/>
      <c r="K108" s="33">
        <v>10.26</v>
      </c>
      <c r="L108" s="33">
        <f>H108*K108</f>
        <v>0</v>
      </c>
      <c r="M108" s="33">
        <f>L108*1.19</f>
        <v>0</v>
      </c>
      <c r="N108" s="62"/>
      <c r="O108" s="63"/>
      <c r="P108" t="s" s="129">
        <v>76</v>
      </c>
      <c r="Q108" s="128">
        <v>0</v>
      </c>
      <c r="R108" s="128">
        <f>Q108*1.1</f>
        <v>0</v>
      </c>
      <c r="S108" t="s" s="129">
        <v>46</v>
      </c>
      <c r="T108" s="25"/>
      <c r="U108" s="33">
        <v>0</v>
      </c>
      <c r="V108" s="33">
        <f>R108*U108</f>
        <v>0</v>
      </c>
      <c r="W108" s="33">
        <f>V108*1.19</f>
        <v>0</v>
      </c>
      <c r="X108" s="28"/>
      <c r="Y108" s="33"/>
      <c r="Z108" s="29"/>
      <c r="AA108" s="63"/>
      <c r="AB108" s="26">
        <f>V108-L108</f>
        <v>0</v>
      </c>
      <c r="AC108" s="33">
        <f>AB108*1.19</f>
        <v>0</v>
      </c>
    </row>
    <row r="109" ht="18" customHeight="1">
      <c r="A109" s="107">
        <v>95</v>
      </c>
      <c r="B109" s="238"/>
      <c r="C109" t="s" s="125">
        <v>59</v>
      </c>
      <c r="D109" t="s" s="27">
        <v>74</v>
      </c>
      <c r="E109" t="s" s="126">
        <v>37</v>
      </c>
      <c r="F109" t="s" s="127">
        <v>75</v>
      </c>
      <c r="G109" s="128">
        <v>0</v>
      </c>
      <c r="H109" s="128">
        <f>G109*1.1</f>
        <v>0</v>
      </c>
      <c r="I109" t="s" s="129">
        <v>46</v>
      </c>
      <c r="J109" s="100"/>
      <c r="K109" s="33">
        <v>10.26</v>
      </c>
      <c r="L109" s="33">
        <f>H109*K109</f>
        <v>0</v>
      </c>
      <c r="M109" s="33">
        <f>L109*1.19</f>
        <v>0</v>
      </c>
      <c r="N109" s="62"/>
      <c r="O109" s="63"/>
      <c r="P109" t="s" s="129">
        <v>76</v>
      </c>
      <c r="Q109" s="128">
        <v>0</v>
      </c>
      <c r="R109" s="128">
        <f>Q109*1.1</f>
        <v>0</v>
      </c>
      <c r="S109" t="s" s="129">
        <v>46</v>
      </c>
      <c r="T109" s="25"/>
      <c r="U109" s="33">
        <v>0</v>
      </c>
      <c r="V109" s="33">
        <f>R109*U109</f>
        <v>0</v>
      </c>
      <c r="W109" s="33">
        <f>V109*1.19</f>
        <v>0</v>
      </c>
      <c r="X109" s="28"/>
      <c r="Y109" s="33"/>
      <c r="Z109" s="29"/>
      <c r="AA109" s="63"/>
      <c r="AB109" s="26">
        <f>V109-L109</f>
        <v>0</v>
      </c>
      <c r="AC109" s="33">
        <f>AB109*1.19</f>
        <v>0</v>
      </c>
    </row>
    <row r="110" ht="18" customHeight="1">
      <c r="A110" s="107">
        <v>96</v>
      </c>
      <c r="B110" s="238"/>
      <c r="C110" t="s" s="125">
        <v>60</v>
      </c>
      <c r="D110" t="s" s="27">
        <v>74</v>
      </c>
      <c r="E110" t="s" s="126">
        <v>37</v>
      </c>
      <c r="F110" t="s" s="127">
        <v>75</v>
      </c>
      <c r="G110" s="128">
        <v>0</v>
      </c>
      <c r="H110" s="128">
        <f>G110*1.1</f>
        <v>0</v>
      </c>
      <c r="I110" t="s" s="129">
        <v>46</v>
      </c>
      <c r="J110" s="100"/>
      <c r="K110" s="33">
        <v>10.26</v>
      </c>
      <c r="L110" s="33">
        <f>H110*K110</f>
        <v>0</v>
      </c>
      <c r="M110" s="33">
        <f>L110*1.19</f>
        <v>0</v>
      </c>
      <c r="N110" s="62"/>
      <c r="O110" s="63"/>
      <c r="P110" t="s" s="129">
        <v>76</v>
      </c>
      <c r="Q110" s="128">
        <v>0</v>
      </c>
      <c r="R110" s="128">
        <f>Q110*1.1</f>
        <v>0</v>
      </c>
      <c r="S110" t="s" s="129">
        <v>46</v>
      </c>
      <c r="T110" s="25"/>
      <c r="U110" s="33">
        <v>0</v>
      </c>
      <c r="V110" s="33">
        <f>R110*U110</f>
        <v>0</v>
      </c>
      <c r="W110" s="33">
        <f>V110*1.19</f>
        <v>0</v>
      </c>
      <c r="X110" s="28"/>
      <c r="Y110" s="33"/>
      <c r="Z110" s="29"/>
      <c r="AA110" s="63"/>
      <c r="AB110" s="26">
        <f>V110-L110</f>
        <v>0</v>
      </c>
      <c r="AC110" s="33">
        <f>AB110*1.19</f>
        <v>0</v>
      </c>
    </row>
    <row r="111" ht="18" customHeight="1">
      <c r="A111" s="107">
        <v>97</v>
      </c>
      <c r="B111" s="238"/>
      <c r="C111" t="s" s="125">
        <v>61</v>
      </c>
      <c r="D111" t="s" s="27">
        <v>74</v>
      </c>
      <c r="E111" t="s" s="126">
        <v>37</v>
      </c>
      <c r="F111" t="s" s="127">
        <v>75</v>
      </c>
      <c r="G111" s="128">
        <v>0</v>
      </c>
      <c r="H111" s="128">
        <f>G111*1.1</f>
        <v>0</v>
      </c>
      <c r="I111" t="s" s="129">
        <v>46</v>
      </c>
      <c r="J111" s="100"/>
      <c r="K111" s="33">
        <v>10.26</v>
      </c>
      <c r="L111" s="33">
        <f>H111*K111</f>
        <v>0</v>
      </c>
      <c r="M111" s="33">
        <f>L111*1.19</f>
        <v>0</v>
      </c>
      <c r="N111" s="62"/>
      <c r="O111" s="63"/>
      <c r="P111" t="s" s="129">
        <v>76</v>
      </c>
      <c r="Q111" s="128">
        <v>0</v>
      </c>
      <c r="R111" s="128">
        <f>Q111*1.1</f>
        <v>0</v>
      </c>
      <c r="S111" t="s" s="129">
        <v>46</v>
      </c>
      <c r="T111" s="25"/>
      <c r="U111" s="33">
        <v>0</v>
      </c>
      <c r="V111" s="33">
        <f>R111*U111</f>
        <v>0</v>
      </c>
      <c r="W111" s="33">
        <f>V111*1.19</f>
        <v>0</v>
      </c>
      <c r="X111" s="28"/>
      <c r="Y111" s="33"/>
      <c r="Z111" s="29"/>
      <c r="AA111" s="63"/>
      <c r="AB111" s="26">
        <f>V111-L111</f>
        <v>0</v>
      </c>
      <c r="AC111" s="33">
        <f>AB111*1.19</f>
        <v>0</v>
      </c>
    </row>
    <row r="112" ht="18" customHeight="1">
      <c r="A112" s="107">
        <v>98</v>
      </c>
      <c r="B112" s="238"/>
      <c r="C112" s="130"/>
      <c r="D112" s="24"/>
      <c r="E112" s="34"/>
      <c r="F112" s="131"/>
      <c r="G112" s="25"/>
      <c r="H112" s="25"/>
      <c r="I112" s="25"/>
      <c r="J112" s="100"/>
      <c r="K112" s="33"/>
      <c r="L112" s="25"/>
      <c r="M112" s="33"/>
      <c r="N112" s="62"/>
      <c r="O112" s="63"/>
      <c r="P112" s="25"/>
      <c r="Q112" s="25"/>
      <c r="R112" s="25"/>
      <c r="S112" s="25"/>
      <c r="T112" s="25"/>
      <c r="U112" s="33"/>
      <c r="V112" s="25"/>
      <c r="W112" s="33"/>
      <c r="X112" s="28"/>
      <c r="Y112" s="33"/>
      <c r="Z112" s="29"/>
      <c r="AA112" s="63"/>
      <c r="AB112" s="26"/>
      <c r="AC112" s="33"/>
    </row>
    <row r="113" ht="18" customHeight="1">
      <c r="A113" s="107">
        <v>99</v>
      </c>
      <c r="B113" s="238"/>
      <c r="C113" t="s" s="125">
        <v>62</v>
      </c>
      <c r="D113" t="s" s="27">
        <v>74</v>
      </c>
      <c r="E113" t="s" s="126">
        <v>40</v>
      </c>
      <c r="F113" t="s" s="127">
        <v>75</v>
      </c>
      <c r="G113" s="128">
        <v>0</v>
      </c>
      <c r="H113" s="128">
        <f>G113*1.1</f>
        <v>0</v>
      </c>
      <c r="I113" t="s" s="129">
        <v>46</v>
      </c>
      <c r="J113" s="100"/>
      <c r="K113" s="33">
        <v>10.26</v>
      </c>
      <c r="L113" s="33">
        <f>H113*K113</f>
        <v>0</v>
      </c>
      <c r="M113" s="33">
        <f>L113*1.19</f>
        <v>0</v>
      </c>
      <c r="N113" s="62"/>
      <c r="O113" s="63"/>
      <c r="P113" t="s" s="129">
        <v>76</v>
      </c>
      <c r="Q113" s="128">
        <v>0</v>
      </c>
      <c r="R113" s="128">
        <f>Q113*1.1</f>
        <v>0</v>
      </c>
      <c r="S113" t="s" s="129">
        <v>46</v>
      </c>
      <c r="T113" s="25"/>
      <c r="U113" s="33">
        <v>0</v>
      </c>
      <c r="V113" s="33">
        <f>R113*U113</f>
        <v>0</v>
      </c>
      <c r="W113" s="33">
        <f>V113*1.19</f>
        <v>0</v>
      </c>
      <c r="X113" s="28"/>
      <c r="Y113" s="33"/>
      <c r="Z113" s="29"/>
      <c r="AA113" s="63"/>
      <c r="AB113" s="26">
        <f>V113-L113</f>
        <v>0</v>
      </c>
      <c r="AC113" s="33">
        <f>AB113*1.19</f>
        <v>0</v>
      </c>
    </row>
    <row r="114" ht="18" customHeight="1">
      <c r="A114" s="107">
        <v>100</v>
      </c>
      <c r="B114" s="238"/>
      <c r="C114" s="132"/>
      <c r="D114" s="133"/>
      <c r="E114" s="134"/>
      <c r="F114" s="135"/>
      <c r="G114" s="136"/>
      <c r="H114" s="136"/>
      <c r="I114" s="136"/>
      <c r="J114" s="100"/>
      <c r="K114" s="137"/>
      <c r="L114" s="136"/>
      <c r="M114" s="137"/>
      <c r="N114" s="62"/>
      <c r="O114" s="63"/>
      <c r="P114" s="136"/>
      <c r="Q114" s="136"/>
      <c r="R114" s="136"/>
      <c r="S114" s="136"/>
      <c r="T114" s="25"/>
      <c r="U114" s="137"/>
      <c r="V114" s="136"/>
      <c r="W114" s="137"/>
      <c r="X114" s="28"/>
      <c r="Y114" s="137"/>
      <c r="Z114" s="29"/>
      <c r="AA114" s="63"/>
      <c r="AB114" s="138"/>
      <c r="AC114" s="137"/>
    </row>
    <row r="115" ht="18" customHeight="1">
      <c r="A115" s="107">
        <v>101</v>
      </c>
      <c r="B115" s="241"/>
      <c r="C115" t="s" s="251">
        <v>77</v>
      </c>
      <c r="D115" s="252"/>
      <c r="E115" s="253"/>
      <c r="F115" s="254"/>
      <c r="G115" s="255">
        <f>SUM(G100:G114)</f>
        <v>0</v>
      </c>
      <c r="H115" s="255">
        <f>SUM(H100:H114)</f>
        <v>0</v>
      </c>
      <c r="I115" t="s" s="256">
        <v>46</v>
      </c>
      <c r="J115" s="235"/>
      <c r="K115" s="257"/>
      <c r="L115" s="257">
        <f>SUM(L100:L114)</f>
        <v>0</v>
      </c>
      <c r="M115" s="257">
        <f>SUM(M100:M114)</f>
        <v>0</v>
      </c>
      <c r="N115" s="55"/>
      <c r="O115" s="54"/>
      <c r="P115" s="254"/>
      <c r="Q115" s="255">
        <f>SUM(Q100:Q114)</f>
        <v>0</v>
      </c>
      <c r="R115" s="255">
        <f>SUM(R100:R114)</f>
        <v>0</v>
      </c>
      <c r="S115" t="s" s="256">
        <v>46</v>
      </c>
      <c r="T115" s="226"/>
      <c r="U115" s="257"/>
      <c r="V115" s="257">
        <f>SUM(V100:V114)</f>
        <v>0</v>
      </c>
      <c r="W115" s="257">
        <f>SUM(W100:W114)</f>
        <v>0</v>
      </c>
      <c r="X115" s="118"/>
      <c r="Y115" s="257"/>
      <c r="Z115" s="55"/>
      <c r="AA115" s="54"/>
      <c r="AB115" s="257">
        <f>SUM(AB100:AB114)</f>
        <v>0</v>
      </c>
      <c r="AC115" s="258">
        <f>SUM(AC100:AC114)</f>
        <v>0</v>
      </c>
    </row>
    <row r="116" ht="18" customHeight="1">
      <c r="A116" s="149">
        <v>102</v>
      </c>
      <c r="B116" s="8"/>
      <c r="C116" s="150"/>
      <c r="D116" s="151"/>
      <c r="E116" s="152"/>
      <c r="F116" s="150"/>
      <c r="G116" s="153"/>
      <c r="H116" s="153"/>
      <c r="I116" s="153"/>
      <c r="J116" s="100"/>
      <c r="K116" s="154"/>
      <c r="L116" s="153"/>
      <c r="M116" s="154"/>
      <c r="N116" s="62"/>
      <c r="O116" s="63"/>
      <c r="P116" s="153"/>
      <c r="Q116" s="153"/>
      <c r="R116" s="153"/>
      <c r="S116" s="153"/>
      <c r="T116" s="25"/>
      <c r="U116" s="154"/>
      <c r="V116" s="153"/>
      <c r="W116" s="154"/>
      <c r="X116" s="28"/>
      <c r="Y116" s="154"/>
      <c r="Z116" s="29"/>
      <c r="AA116" s="63"/>
      <c r="AB116" s="155"/>
      <c r="AC116" s="154"/>
    </row>
    <row r="117" ht="18" customHeight="1">
      <c r="A117" s="149">
        <v>103</v>
      </c>
      <c r="B117" s="44"/>
      <c r="C117" s="42"/>
      <c r="D117" s="40"/>
      <c r="E117" s="156"/>
      <c r="F117" s="42"/>
      <c r="G117" s="44"/>
      <c r="H117" s="44"/>
      <c r="I117" s="44"/>
      <c r="J117" s="100"/>
      <c r="K117" s="46"/>
      <c r="L117" s="44"/>
      <c r="M117" s="46"/>
      <c r="N117" s="62"/>
      <c r="O117" s="63"/>
      <c r="P117" s="44"/>
      <c r="Q117" s="44"/>
      <c r="R117" s="44"/>
      <c r="S117" s="44"/>
      <c r="T117" s="25"/>
      <c r="U117" s="46"/>
      <c r="V117" s="44"/>
      <c r="W117" s="46"/>
      <c r="X117" s="28"/>
      <c r="Y117" s="46"/>
      <c r="Z117" s="29"/>
      <c r="AA117" s="63"/>
      <c r="AB117" s="45"/>
      <c r="AC117" s="46"/>
    </row>
    <row r="118" ht="18" customHeight="1">
      <c r="A118" s="107">
        <v>104</v>
      </c>
      <c r="B118" s="259"/>
      <c r="C118" t="s" s="260">
        <v>78</v>
      </c>
      <c r="D118" s="261"/>
      <c r="E118" s="262"/>
      <c r="F118" s="263"/>
      <c r="G118" s="264"/>
      <c r="H118" s="264"/>
      <c r="I118" s="261"/>
      <c r="J118" s="244"/>
      <c r="K118" s="265"/>
      <c r="L118" s="266"/>
      <c r="M118" s="266"/>
      <c r="N118" s="53"/>
      <c r="O118" s="54"/>
      <c r="P118" s="263"/>
      <c r="Q118" s="264"/>
      <c r="R118" s="264"/>
      <c r="S118" s="261"/>
      <c r="T118" s="247"/>
      <c r="U118" s="265"/>
      <c r="V118" s="266"/>
      <c r="W118" s="266"/>
      <c r="X118" s="118"/>
      <c r="Y118" s="266"/>
      <c r="Z118" s="55"/>
      <c r="AA118" s="54"/>
      <c r="AB118" s="266"/>
      <c r="AC118" s="267"/>
    </row>
    <row r="119" ht="18" customHeight="1">
      <c r="A119" s="107">
        <v>105</v>
      </c>
      <c r="B119" s="259"/>
      <c r="C119" s="249"/>
      <c r="D119" s="11"/>
      <c r="E119" s="250"/>
      <c r="F119" s="13"/>
      <c r="G119" s="8"/>
      <c r="H119" s="8"/>
      <c r="I119" s="8"/>
      <c r="J119" s="100"/>
      <c r="K119" s="16"/>
      <c r="L119" s="8"/>
      <c r="M119" s="16"/>
      <c r="N119" s="62"/>
      <c r="O119" s="63"/>
      <c r="P119" s="8"/>
      <c r="Q119" s="8"/>
      <c r="R119" s="8"/>
      <c r="S119" s="8"/>
      <c r="T119" s="25"/>
      <c r="U119" s="16"/>
      <c r="V119" s="8"/>
      <c r="W119" s="16"/>
      <c r="X119" s="28"/>
      <c r="Y119" s="16"/>
      <c r="Z119" s="29"/>
      <c r="AA119" s="63"/>
      <c r="AB119" s="15"/>
      <c r="AC119" s="16"/>
    </row>
    <row r="120" ht="18" customHeight="1">
      <c r="A120" s="107">
        <v>106</v>
      </c>
      <c r="B120" s="259"/>
      <c r="C120" t="s" s="125">
        <v>79</v>
      </c>
      <c r="D120" t="s" s="27">
        <v>80</v>
      </c>
      <c r="E120" t="s" s="126">
        <v>81</v>
      </c>
      <c r="F120" t="s" s="127">
        <v>82</v>
      </c>
      <c r="G120" s="128">
        <v>15</v>
      </c>
      <c r="H120" s="25"/>
      <c r="I120" t="s" s="129">
        <v>83</v>
      </c>
      <c r="J120" s="100"/>
      <c r="K120" s="33">
        <v>150</v>
      </c>
      <c r="L120" s="33">
        <f>G120*K120</f>
        <v>2250</v>
      </c>
      <c r="M120" s="33">
        <f>L120*1.19</f>
        <v>2677.5</v>
      </c>
      <c r="N120" s="62"/>
      <c r="O120" s="63"/>
      <c r="P120" s="25"/>
      <c r="Q120" s="128">
        <v>0</v>
      </c>
      <c r="R120" s="128">
        <f>Q120*1.1</f>
        <v>0</v>
      </c>
      <c r="S120" t="s" s="129">
        <v>83</v>
      </c>
      <c r="T120" s="25"/>
      <c r="U120" s="33">
        <v>0</v>
      </c>
      <c r="V120" s="33">
        <f>R120*U120</f>
        <v>0</v>
      </c>
      <c r="W120" s="33">
        <f>V120*1.19</f>
        <v>0</v>
      </c>
      <c r="X120" s="28"/>
      <c r="Y120" s="33"/>
      <c r="Z120" s="29"/>
      <c r="AA120" s="63"/>
      <c r="AB120" s="26">
        <f>V120-L120</f>
        <v>-2250</v>
      </c>
      <c r="AC120" s="33">
        <f>AB120*1.19</f>
        <v>-2677.5</v>
      </c>
    </row>
    <row r="121" ht="18" customHeight="1">
      <c r="A121" s="107">
        <v>107</v>
      </c>
      <c r="B121" s="259"/>
      <c r="C121" t="s" s="125">
        <v>79</v>
      </c>
      <c r="D121" t="s" s="27">
        <v>84</v>
      </c>
      <c r="E121" t="s" s="126">
        <v>81</v>
      </c>
      <c r="F121" s="131"/>
      <c r="G121" s="128">
        <v>15</v>
      </c>
      <c r="H121" s="25"/>
      <c r="I121" t="s" s="129">
        <v>83</v>
      </c>
      <c r="J121" s="100"/>
      <c r="K121" s="33">
        <v>0</v>
      </c>
      <c r="L121" s="33">
        <f>G121*K121</f>
        <v>0</v>
      </c>
      <c r="M121" s="33">
        <f>L121*1.19</f>
        <v>0</v>
      </c>
      <c r="N121" s="62"/>
      <c r="O121" s="63"/>
      <c r="P121" s="25"/>
      <c r="Q121" s="128">
        <v>0</v>
      </c>
      <c r="R121" s="128">
        <f>Q121*1.1</f>
        <v>0</v>
      </c>
      <c r="S121" t="s" s="129">
        <v>83</v>
      </c>
      <c r="T121" s="25"/>
      <c r="U121" s="33">
        <v>0</v>
      </c>
      <c r="V121" s="33">
        <f>R121*U121</f>
        <v>0</v>
      </c>
      <c r="W121" s="33">
        <f>V121*1.19</f>
        <v>0</v>
      </c>
      <c r="X121" s="28"/>
      <c r="Y121" s="33"/>
      <c r="Z121" s="29"/>
      <c r="AA121" s="63"/>
      <c r="AB121" s="26">
        <f>V121-L121</f>
        <v>0</v>
      </c>
      <c r="AC121" s="33">
        <f>AB121*1.19</f>
        <v>0</v>
      </c>
    </row>
    <row r="122" ht="18" customHeight="1">
      <c r="A122" s="107">
        <v>108</v>
      </c>
      <c r="B122" s="259"/>
      <c r="C122" t="s" s="125">
        <v>79</v>
      </c>
      <c r="D122" t="s" s="27">
        <v>85</v>
      </c>
      <c r="E122" t="s" s="126">
        <v>81</v>
      </c>
      <c r="F122" s="131"/>
      <c r="G122" s="128">
        <v>15</v>
      </c>
      <c r="H122" s="25"/>
      <c r="I122" t="s" s="129">
        <v>83</v>
      </c>
      <c r="J122" s="100"/>
      <c r="K122" s="33">
        <v>0</v>
      </c>
      <c r="L122" s="33">
        <f>G122*K122</f>
        <v>0</v>
      </c>
      <c r="M122" s="33">
        <f>L122*1.19</f>
        <v>0</v>
      </c>
      <c r="N122" s="62"/>
      <c r="O122" s="63"/>
      <c r="P122" s="25"/>
      <c r="Q122" s="128">
        <v>0</v>
      </c>
      <c r="R122" s="128">
        <f>Q122*1.1</f>
        <v>0</v>
      </c>
      <c r="S122" t="s" s="129">
        <v>83</v>
      </c>
      <c r="T122" s="25"/>
      <c r="U122" s="33">
        <v>0</v>
      </c>
      <c r="V122" s="33">
        <f>R122*U122</f>
        <v>0</v>
      </c>
      <c r="W122" s="33">
        <f>V122*1.19</f>
        <v>0</v>
      </c>
      <c r="X122" s="28"/>
      <c r="Y122" s="33"/>
      <c r="Z122" s="29"/>
      <c r="AA122" s="63"/>
      <c r="AB122" s="26">
        <f>V122-L122</f>
        <v>0</v>
      </c>
      <c r="AC122" s="33">
        <f>AB122*1.19</f>
        <v>0</v>
      </c>
    </row>
    <row r="123" ht="18" customHeight="1">
      <c r="A123" s="107">
        <v>109</v>
      </c>
      <c r="B123" s="259"/>
      <c r="C123" s="130"/>
      <c r="D123" s="24"/>
      <c r="E123" s="34"/>
      <c r="F123" s="131"/>
      <c r="G123" s="25"/>
      <c r="H123" s="25"/>
      <c r="I123" s="25"/>
      <c r="J123" s="100"/>
      <c r="K123" s="33"/>
      <c r="L123" s="25"/>
      <c r="M123" s="33"/>
      <c r="N123" s="62"/>
      <c r="O123" s="63"/>
      <c r="P123" s="25"/>
      <c r="Q123" s="25"/>
      <c r="R123" s="25"/>
      <c r="S123" s="25"/>
      <c r="T123" s="25"/>
      <c r="U123" s="33"/>
      <c r="V123" s="25"/>
      <c r="W123" s="33"/>
      <c r="X123" s="28"/>
      <c r="Y123" s="33"/>
      <c r="Z123" s="29"/>
      <c r="AA123" s="63"/>
      <c r="AB123" s="26"/>
      <c r="AC123" s="33"/>
    </row>
    <row r="124" ht="18" customHeight="1">
      <c r="A124" s="107">
        <v>110</v>
      </c>
      <c r="B124" s="259"/>
      <c r="C124" t="s" s="125">
        <v>79</v>
      </c>
      <c r="D124" t="s" s="27">
        <v>80</v>
      </c>
      <c r="E124" t="s" s="126">
        <v>81</v>
      </c>
      <c r="F124" t="s" s="127">
        <v>82</v>
      </c>
      <c r="G124" s="128">
        <v>15</v>
      </c>
      <c r="H124" s="25"/>
      <c r="I124" t="s" s="129">
        <v>83</v>
      </c>
      <c r="J124" s="100"/>
      <c r="K124" s="33">
        <v>150</v>
      </c>
      <c r="L124" s="33">
        <f>G124*K124</f>
        <v>2250</v>
      </c>
      <c r="M124" s="33">
        <f>L124*1.19</f>
        <v>2677.5</v>
      </c>
      <c r="N124" s="62"/>
      <c r="O124" s="63"/>
      <c r="P124" s="25"/>
      <c r="Q124" s="128">
        <v>0</v>
      </c>
      <c r="R124" s="128">
        <f>Q124*1.1</f>
        <v>0</v>
      </c>
      <c r="S124" t="s" s="129">
        <v>83</v>
      </c>
      <c r="T124" s="25"/>
      <c r="U124" s="33">
        <v>0</v>
      </c>
      <c r="V124" s="33">
        <f>R124*U124</f>
        <v>0</v>
      </c>
      <c r="W124" s="33">
        <f>V124*1.19</f>
        <v>0</v>
      </c>
      <c r="X124" s="28"/>
      <c r="Y124" s="33"/>
      <c r="Z124" s="29"/>
      <c r="AA124" s="63"/>
      <c r="AB124" s="26">
        <f>V124-L124</f>
        <v>-2250</v>
      </c>
      <c r="AC124" s="33">
        <f>AB124*1.19</f>
        <v>-2677.5</v>
      </c>
    </row>
    <row r="125" ht="18" customHeight="1">
      <c r="A125" s="107">
        <v>111</v>
      </c>
      <c r="B125" s="259"/>
      <c r="C125" t="s" s="125">
        <v>79</v>
      </c>
      <c r="D125" t="s" s="27">
        <v>84</v>
      </c>
      <c r="E125" t="s" s="126">
        <v>81</v>
      </c>
      <c r="F125" s="131"/>
      <c r="G125" s="128">
        <v>15</v>
      </c>
      <c r="H125" s="25"/>
      <c r="I125" t="s" s="129">
        <v>83</v>
      </c>
      <c r="J125" s="100"/>
      <c r="K125" s="33">
        <v>0</v>
      </c>
      <c r="L125" s="33">
        <f>G125*K125</f>
        <v>0</v>
      </c>
      <c r="M125" s="33">
        <f>L125*1.19</f>
        <v>0</v>
      </c>
      <c r="N125" s="62"/>
      <c r="O125" s="63"/>
      <c r="P125" s="25"/>
      <c r="Q125" s="128">
        <v>0</v>
      </c>
      <c r="R125" s="128">
        <f>Q125*1.1</f>
        <v>0</v>
      </c>
      <c r="S125" t="s" s="129">
        <v>83</v>
      </c>
      <c r="T125" s="25"/>
      <c r="U125" s="33">
        <v>0</v>
      </c>
      <c r="V125" s="33">
        <f>R125*U125</f>
        <v>0</v>
      </c>
      <c r="W125" s="33">
        <f>V125*1.19</f>
        <v>0</v>
      </c>
      <c r="X125" s="28"/>
      <c r="Y125" s="33"/>
      <c r="Z125" s="29"/>
      <c r="AA125" s="63"/>
      <c r="AB125" s="26">
        <f>V125-L125</f>
        <v>0</v>
      </c>
      <c r="AC125" s="33">
        <f>AB125*1.19</f>
        <v>0</v>
      </c>
    </row>
    <row r="126" ht="18" customHeight="1">
      <c r="A126" s="107">
        <v>112</v>
      </c>
      <c r="B126" s="259"/>
      <c r="C126" t="s" s="125">
        <v>79</v>
      </c>
      <c r="D126" t="s" s="27">
        <v>85</v>
      </c>
      <c r="E126" t="s" s="126">
        <v>81</v>
      </c>
      <c r="F126" s="131"/>
      <c r="G126" s="128">
        <v>15</v>
      </c>
      <c r="H126" s="25"/>
      <c r="I126" t="s" s="129">
        <v>83</v>
      </c>
      <c r="J126" s="100"/>
      <c r="K126" s="33">
        <v>0</v>
      </c>
      <c r="L126" s="33">
        <f>G126*K126</f>
        <v>0</v>
      </c>
      <c r="M126" s="33">
        <f>L126*1.19</f>
        <v>0</v>
      </c>
      <c r="N126" s="62"/>
      <c r="O126" s="63"/>
      <c r="P126" s="25"/>
      <c r="Q126" s="128">
        <v>0</v>
      </c>
      <c r="R126" s="128">
        <f>Q126*1.1</f>
        <v>0</v>
      </c>
      <c r="S126" t="s" s="129">
        <v>83</v>
      </c>
      <c r="T126" s="25"/>
      <c r="U126" s="33">
        <v>0</v>
      </c>
      <c r="V126" s="33">
        <f>R126*U126</f>
        <v>0</v>
      </c>
      <c r="W126" s="33">
        <f>V126*1.19</f>
        <v>0</v>
      </c>
      <c r="X126" s="28"/>
      <c r="Y126" s="33"/>
      <c r="Z126" s="29"/>
      <c r="AA126" s="63"/>
      <c r="AB126" s="26">
        <f>V126-L126</f>
        <v>0</v>
      </c>
      <c r="AC126" s="33">
        <f>AB126*1.19</f>
        <v>0</v>
      </c>
    </row>
    <row r="127" ht="18" customHeight="1">
      <c r="A127" s="107">
        <v>113</v>
      </c>
      <c r="B127" s="259"/>
      <c r="C127" s="130"/>
      <c r="D127" s="24"/>
      <c r="E127" s="34"/>
      <c r="F127" s="131"/>
      <c r="G127" s="25"/>
      <c r="H127" s="25"/>
      <c r="I127" s="25"/>
      <c r="J127" s="100"/>
      <c r="K127" s="33"/>
      <c r="L127" s="25"/>
      <c r="M127" s="33"/>
      <c r="N127" s="62"/>
      <c r="O127" s="63"/>
      <c r="P127" s="25"/>
      <c r="Q127" s="25"/>
      <c r="R127" s="25"/>
      <c r="S127" s="25"/>
      <c r="T127" s="25"/>
      <c r="U127" s="33"/>
      <c r="V127" s="25"/>
      <c r="W127" s="33"/>
      <c r="X127" s="28"/>
      <c r="Y127" s="33"/>
      <c r="Z127" s="29"/>
      <c r="AA127" s="63"/>
      <c r="AB127" s="26"/>
      <c r="AC127" s="33"/>
    </row>
    <row r="128" ht="18" customHeight="1">
      <c r="A128" s="107">
        <v>114</v>
      </c>
      <c r="B128" s="259"/>
      <c r="C128" t="s" s="125">
        <v>79</v>
      </c>
      <c r="D128" t="s" s="27">
        <v>80</v>
      </c>
      <c r="E128" t="s" s="126">
        <v>81</v>
      </c>
      <c r="F128" t="s" s="127">
        <v>82</v>
      </c>
      <c r="G128" s="128">
        <v>15</v>
      </c>
      <c r="H128" s="25"/>
      <c r="I128" t="s" s="129">
        <v>83</v>
      </c>
      <c r="J128" s="100"/>
      <c r="K128" s="33">
        <v>150</v>
      </c>
      <c r="L128" s="33">
        <f>G128*K128</f>
        <v>2250</v>
      </c>
      <c r="M128" s="33">
        <f>L128*1.19</f>
        <v>2677.5</v>
      </c>
      <c r="N128" s="62"/>
      <c r="O128" s="63"/>
      <c r="P128" s="25"/>
      <c r="Q128" s="128">
        <v>0</v>
      </c>
      <c r="R128" s="128">
        <f>Q128*1.1</f>
        <v>0</v>
      </c>
      <c r="S128" t="s" s="129">
        <v>83</v>
      </c>
      <c r="T128" s="25"/>
      <c r="U128" s="33">
        <v>0</v>
      </c>
      <c r="V128" s="33">
        <f>R128*U128</f>
        <v>0</v>
      </c>
      <c r="W128" s="33">
        <f>V128*1.19</f>
        <v>0</v>
      </c>
      <c r="X128" s="28"/>
      <c r="Y128" s="33"/>
      <c r="Z128" s="29"/>
      <c r="AA128" s="63"/>
      <c r="AB128" s="26">
        <f>V128-L128</f>
        <v>-2250</v>
      </c>
      <c r="AC128" s="33">
        <f>AB128*1.19</f>
        <v>-2677.5</v>
      </c>
    </row>
    <row r="129" ht="18" customHeight="1">
      <c r="A129" s="107">
        <v>115</v>
      </c>
      <c r="B129" s="259"/>
      <c r="C129" t="s" s="125">
        <v>79</v>
      </c>
      <c r="D129" t="s" s="27">
        <v>84</v>
      </c>
      <c r="E129" t="s" s="126">
        <v>81</v>
      </c>
      <c r="F129" s="131"/>
      <c r="G129" s="128">
        <v>15</v>
      </c>
      <c r="H129" s="25"/>
      <c r="I129" t="s" s="129">
        <v>83</v>
      </c>
      <c r="J129" s="100"/>
      <c r="K129" s="33">
        <v>0</v>
      </c>
      <c r="L129" s="33">
        <f>G129*K129</f>
        <v>0</v>
      </c>
      <c r="M129" s="33">
        <f>L129*1.19</f>
        <v>0</v>
      </c>
      <c r="N129" s="62"/>
      <c r="O129" s="63"/>
      <c r="P129" s="25"/>
      <c r="Q129" s="128">
        <v>0</v>
      </c>
      <c r="R129" s="128">
        <f>Q129*1.1</f>
        <v>0</v>
      </c>
      <c r="S129" t="s" s="129">
        <v>83</v>
      </c>
      <c r="T129" s="25"/>
      <c r="U129" s="33">
        <v>0</v>
      </c>
      <c r="V129" s="33">
        <f>R129*U129</f>
        <v>0</v>
      </c>
      <c r="W129" s="33">
        <f>V129*1.19</f>
        <v>0</v>
      </c>
      <c r="X129" s="28"/>
      <c r="Y129" s="33"/>
      <c r="Z129" s="29"/>
      <c r="AA129" s="63"/>
      <c r="AB129" s="26">
        <f>V129-L129</f>
        <v>0</v>
      </c>
      <c r="AC129" s="33">
        <f>AB129*1.19</f>
        <v>0</v>
      </c>
    </row>
    <row r="130" ht="18" customHeight="1">
      <c r="A130" s="107">
        <v>116</v>
      </c>
      <c r="B130" s="259"/>
      <c r="C130" t="s" s="125">
        <v>79</v>
      </c>
      <c r="D130" t="s" s="27">
        <v>85</v>
      </c>
      <c r="E130" t="s" s="126">
        <v>81</v>
      </c>
      <c r="F130" s="131"/>
      <c r="G130" s="128">
        <v>15</v>
      </c>
      <c r="H130" s="25"/>
      <c r="I130" t="s" s="129">
        <v>83</v>
      </c>
      <c r="J130" s="100"/>
      <c r="K130" s="33">
        <v>0</v>
      </c>
      <c r="L130" s="33">
        <f>G130*K130</f>
        <v>0</v>
      </c>
      <c r="M130" s="33">
        <f>L130*1.19</f>
        <v>0</v>
      </c>
      <c r="N130" s="62"/>
      <c r="O130" s="63"/>
      <c r="P130" s="25"/>
      <c r="Q130" s="128">
        <v>0</v>
      </c>
      <c r="R130" s="128">
        <f>Q130*1.1</f>
        <v>0</v>
      </c>
      <c r="S130" t="s" s="129">
        <v>83</v>
      </c>
      <c r="T130" s="25"/>
      <c r="U130" s="33">
        <v>0</v>
      </c>
      <c r="V130" s="33">
        <f>R130*U130</f>
        <v>0</v>
      </c>
      <c r="W130" s="33">
        <f>V130*1.19</f>
        <v>0</v>
      </c>
      <c r="X130" s="28"/>
      <c r="Y130" s="33"/>
      <c r="Z130" s="29"/>
      <c r="AA130" s="63"/>
      <c r="AB130" s="26">
        <f>V130-L130</f>
        <v>0</v>
      </c>
      <c r="AC130" s="33">
        <f>AB130*1.19</f>
        <v>0</v>
      </c>
    </row>
    <row r="131" ht="18" customHeight="1">
      <c r="A131" s="107">
        <v>117</v>
      </c>
      <c r="B131" s="259"/>
      <c r="C131" s="132"/>
      <c r="D131" s="133"/>
      <c r="E131" s="134"/>
      <c r="F131" s="135"/>
      <c r="G131" s="136"/>
      <c r="H131" s="136"/>
      <c r="I131" s="136"/>
      <c r="J131" s="100"/>
      <c r="K131" s="137"/>
      <c r="L131" s="136"/>
      <c r="M131" s="137"/>
      <c r="N131" s="62"/>
      <c r="O131" s="63"/>
      <c r="P131" s="136"/>
      <c r="Q131" s="136"/>
      <c r="R131" s="136"/>
      <c r="S131" s="136"/>
      <c r="T131" s="25"/>
      <c r="U131" s="137"/>
      <c r="V131" s="136"/>
      <c r="W131" s="137"/>
      <c r="X131" s="28"/>
      <c r="Y131" s="137"/>
      <c r="Z131" s="29"/>
      <c r="AA131" s="63"/>
      <c r="AB131" s="138"/>
      <c r="AC131" s="137"/>
    </row>
    <row r="132" ht="18" customHeight="1">
      <c r="A132" s="107">
        <v>118</v>
      </c>
      <c r="B132" s="262"/>
      <c r="C132" t="s" s="268">
        <v>86</v>
      </c>
      <c r="D132" s="269"/>
      <c r="E132" s="270"/>
      <c r="F132" s="271"/>
      <c r="G132" s="272">
        <f>SUM(G120:G131)</f>
        <v>135</v>
      </c>
      <c r="H132" s="272"/>
      <c r="I132" t="s" s="273">
        <v>83</v>
      </c>
      <c r="J132" s="235"/>
      <c r="K132" s="274"/>
      <c r="L132" s="274">
        <f>SUM(L120:L131)</f>
        <v>6750</v>
      </c>
      <c r="M132" s="274">
        <f>SUM(M120:M131)</f>
        <v>8032.5</v>
      </c>
      <c r="N132" s="55"/>
      <c r="O132" s="54"/>
      <c r="P132" s="271"/>
      <c r="Q132" s="272">
        <f>SUM(Q120:Q131)</f>
        <v>0</v>
      </c>
      <c r="R132" s="272">
        <f>SUM(R120:R131)</f>
        <v>0</v>
      </c>
      <c r="S132" t="s" s="273">
        <v>83</v>
      </c>
      <c r="T132" s="226"/>
      <c r="U132" s="274"/>
      <c r="V132" s="274">
        <f>SUM(V120:V131)</f>
        <v>0</v>
      </c>
      <c r="W132" s="274">
        <f>SUM(W120:W131)</f>
        <v>0</v>
      </c>
      <c r="X132" s="118"/>
      <c r="Y132" s="274"/>
      <c r="Z132" s="55"/>
      <c r="AA132" s="54"/>
      <c r="AB132" s="274">
        <f>SUM(AB120:AB131)</f>
        <v>-6750</v>
      </c>
      <c r="AC132" s="275">
        <f>SUM(AC120:AC131)</f>
        <v>-8032.5</v>
      </c>
    </row>
    <row r="133" ht="18" customHeight="1">
      <c r="A133" s="149">
        <v>119</v>
      </c>
      <c r="B133" s="8"/>
      <c r="C133" s="150"/>
      <c r="D133" s="151"/>
      <c r="E133" s="152"/>
      <c r="F133" s="150"/>
      <c r="G133" s="153"/>
      <c r="H133" s="153"/>
      <c r="I133" s="153"/>
      <c r="J133" s="100"/>
      <c r="K133" s="154"/>
      <c r="L133" s="153"/>
      <c r="M133" s="154"/>
      <c r="N133" s="62"/>
      <c r="O133" s="63"/>
      <c r="P133" s="153"/>
      <c r="Q133" s="153"/>
      <c r="R133" s="153"/>
      <c r="S133" s="153"/>
      <c r="T133" s="25"/>
      <c r="U133" s="154"/>
      <c r="V133" s="153"/>
      <c r="W133" s="154"/>
      <c r="X133" s="28"/>
      <c r="Y133" s="154"/>
      <c r="Z133" s="29"/>
      <c r="AA133" s="63"/>
      <c r="AB133" s="155"/>
      <c r="AC133" s="154"/>
    </row>
    <row r="134" ht="18" customHeight="1">
      <c r="A134" s="149">
        <v>120</v>
      </c>
      <c r="B134" s="44"/>
      <c r="C134" s="42"/>
      <c r="D134" s="40"/>
      <c r="E134" s="156"/>
      <c r="F134" s="42"/>
      <c r="G134" s="44"/>
      <c r="H134" s="44"/>
      <c r="I134" s="44"/>
      <c r="J134" s="100"/>
      <c r="K134" s="46"/>
      <c r="L134" s="44"/>
      <c r="M134" s="46"/>
      <c r="N134" s="62"/>
      <c r="O134" s="63"/>
      <c r="P134" s="44"/>
      <c r="Q134" s="44"/>
      <c r="R134" s="44"/>
      <c r="S134" s="44"/>
      <c r="T134" s="25"/>
      <c r="U134" s="46"/>
      <c r="V134" s="44"/>
      <c r="W134" s="46"/>
      <c r="X134" s="28"/>
      <c r="Y134" s="46"/>
      <c r="Z134" s="29"/>
      <c r="AA134" s="63"/>
      <c r="AB134" s="45"/>
      <c r="AC134" s="46"/>
    </row>
    <row r="135" ht="18" customHeight="1">
      <c r="A135" s="107">
        <v>121</v>
      </c>
      <c r="B135" s="276"/>
      <c r="C135" t="s" s="277">
        <v>87</v>
      </c>
      <c r="D135" s="278"/>
      <c r="E135" s="279"/>
      <c r="F135" s="280"/>
      <c r="G135" s="281"/>
      <c r="H135" s="281"/>
      <c r="I135" s="278"/>
      <c r="J135" s="244"/>
      <c r="K135" s="282"/>
      <c r="L135" s="283"/>
      <c r="M135" s="283"/>
      <c r="N135" s="53"/>
      <c r="O135" s="54"/>
      <c r="P135" s="280"/>
      <c r="Q135" s="281"/>
      <c r="R135" s="281"/>
      <c r="S135" s="278"/>
      <c r="T135" s="247"/>
      <c r="U135" s="282"/>
      <c r="V135" s="283"/>
      <c r="W135" s="283"/>
      <c r="X135" s="118"/>
      <c r="Y135" s="283"/>
      <c r="Z135" s="55"/>
      <c r="AA135" s="54"/>
      <c r="AB135" s="283"/>
      <c r="AC135" s="284"/>
    </row>
    <row r="136" ht="18" customHeight="1">
      <c r="A136" s="107">
        <v>122</v>
      </c>
      <c r="B136" s="276"/>
      <c r="C136" s="249"/>
      <c r="D136" s="11"/>
      <c r="E136" s="250"/>
      <c r="F136" s="13"/>
      <c r="G136" s="8"/>
      <c r="H136" s="8"/>
      <c r="I136" s="8"/>
      <c r="J136" s="100"/>
      <c r="K136" s="16"/>
      <c r="L136" s="8"/>
      <c r="M136" s="16"/>
      <c r="N136" s="62"/>
      <c r="O136" s="63"/>
      <c r="P136" s="8"/>
      <c r="Q136" s="8"/>
      <c r="R136" s="8"/>
      <c r="S136" s="8"/>
      <c r="T136" s="25"/>
      <c r="U136" s="16"/>
      <c r="V136" s="8"/>
      <c r="W136" s="16"/>
      <c r="X136" s="28"/>
      <c r="Y136" s="16"/>
      <c r="Z136" s="29"/>
      <c r="AA136" s="63"/>
      <c r="AB136" s="15"/>
      <c r="AC136" s="16"/>
    </row>
    <row r="137" ht="18" customHeight="1">
      <c r="A137" s="107">
        <v>123</v>
      </c>
      <c r="B137" s="276"/>
      <c r="C137" t="s" s="125">
        <v>88</v>
      </c>
      <c r="D137" t="s" s="27">
        <v>89</v>
      </c>
      <c r="E137" t="s" s="126">
        <v>31</v>
      </c>
      <c r="F137" t="s" s="127">
        <v>90</v>
      </c>
      <c r="G137" s="128">
        <v>0</v>
      </c>
      <c r="H137" s="128">
        <f>G137*1.1</f>
        <v>0</v>
      </c>
      <c r="I137" t="s" s="129">
        <v>33</v>
      </c>
      <c r="J137" s="100"/>
      <c r="K137" s="33">
        <v>33.61</v>
      </c>
      <c r="L137" s="33">
        <f>H137*K137</f>
        <v>0</v>
      </c>
      <c r="M137" s="33">
        <f>L137*1.19</f>
        <v>0</v>
      </c>
      <c r="N137" s="62"/>
      <c r="O137" s="63"/>
      <c r="P137" s="25"/>
      <c r="Q137" s="128">
        <v>0</v>
      </c>
      <c r="R137" s="128">
        <f>Q137*1.1</f>
        <v>0</v>
      </c>
      <c r="S137" t="s" s="129">
        <v>33</v>
      </c>
      <c r="T137" s="25"/>
      <c r="U137" s="33">
        <v>0</v>
      </c>
      <c r="V137" s="33">
        <f>R137*U137</f>
        <v>0</v>
      </c>
      <c r="W137" s="33">
        <f>V137*1.19</f>
        <v>0</v>
      </c>
      <c r="X137" s="28"/>
      <c r="Y137" s="33"/>
      <c r="Z137" s="29"/>
      <c r="AA137" s="63"/>
      <c r="AB137" s="26">
        <f>V137-L137</f>
        <v>0</v>
      </c>
      <c r="AC137" s="33">
        <f>AB137*1.19</f>
        <v>0</v>
      </c>
    </row>
    <row r="138" ht="18" customHeight="1">
      <c r="A138" s="107">
        <v>124</v>
      </c>
      <c r="B138" s="276"/>
      <c r="C138" s="130"/>
      <c r="D138" s="24"/>
      <c r="E138" s="34"/>
      <c r="F138" s="131"/>
      <c r="G138" s="25"/>
      <c r="H138" s="25"/>
      <c r="I138" s="25"/>
      <c r="J138" s="100"/>
      <c r="K138" s="33"/>
      <c r="L138" s="25"/>
      <c r="M138" s="33"/>
      <c r="N138" s="62"/>
      <c r="O138" s="63"/>
      <c r="P138" s="25"/>
      <c r="Q138" s="25"/>
      <c r="R138" s="25"/>
      <c r="S138" s="25"/>
      <c r="T138" s="25"/>
      <c r="U138" s="33"/>
      <c r="V138" s="25"/>
      <c r="W138" s="33"/>
      <c r="X138" s="28"/>
      <c r="Y138" s="33"/>
      <c r="Z138" s="29"/>
      <c r="AA138" s="63"/>
      <c r="AB138" s="26"/>
      <c r="AC138" s="33"/>
    </row>
    <row r="139" ht="18" customHeight="1">
      <c r="A139" s="107">
        <v>125</v>
      </c>
      <c r="B139" s="276"/>
      <c r="C139" t="s" s="125">
        <v>91</v>
      </c>
      <c r="D139" t="s" s="27">
        <v>89</v>
      </c>
      <c r="E139" t="s" s="126">
        <v>37</v>
      </c>
      <c r="F139" t="s" s="127">
        <v>90</v>
      </c>
      <c r="G139" s="128">
        <v>0</v>
      </c>
      <c r="H139" s="128">
        <f>G139*1.1</f>
        <v>0</v>
      </c>
      <c r="I139" t="s" s="129">
        <v>33</v>
      </c>
      <c r="J139" s="100"/>
      <c r="K139" s="33">
        <v>33.61</v>
      </c>
      <c r="L139" s="33">
        <f>H139*K139</f>
        <v>0</v>
      </c>
      <c r="M139" s="33">
        <f>L139*1.19</f>
        <v>0</v>
      </c>
      <c r="N139" s="62"/>
      <c r="O139" s="63"/>
      <c r="P139" s="285"/>
      <c r="Q139" s="128">
        <v>0</v>
      </c>
      <c r="R139" s="128">
        <f>Q139*1.1</f>
        <v>0</v>
      </c>
      <c r="S139" t="s" s="129">
        <v>33</v>
      </c>
      <c r="T139" s="25"/>
      <c r="U139" s="33">
        <v>0</v>
      </c>
      <c r="V139" s="33">
        <f>R139*U139</f>
        <v>0</v>
      </c>
      <c r="W139" s="33">
        <f>V139*1.19</f>
        <v>0</v>
      </c>
      <c r="X139" s="28"/>
      <c r="Y139" s="33"/>
      <c r="Z139" s="29"/>
      <c r="AA139" s="63"/>
      <c r="AB139" s="26">
        <f>V139-L139</f>
        <v>0</v>
      </c>
      <c r="AC139" s="33">
        <f>AB139*1.19</f>
        <v>0</v>
      </c>
    </row>
    <row r="140" ht="18" customHeight="1">
      <c r="A140" s="107">
        <v>126</v>
      </c>
      <c r="B140" s="276"/>
      <c r="C140" s="132"/>
      <c r="D140" s="133"/>
      <c r="E140" s="134"/>
      <c r="F140" s="135"/>
      <c r="G140" s="136"/>
      <c r="H140" s="136"/>
      <c r="I140" s="136"/>
      <c r="J140" s="100"/>
      <c r="K140" s="137"/>
      <c r="L140" s="136"/>
      <c r="M140" s="137"/>
      <c r="N140" s="62"/>
      <c r="O140" s="63"/>
      <c r="P140" s="136"/>
      <c r="Q140" s="136"/>
      <c r="R140" s="136"/>
      <c r="S140" s="136"/>
      <c r="T140" s="25"/>
      <c r="U140" s="137"/>
      <c r="V140" s="136"/>
      <c r="W140" s="137"/>
      <c r="X140" s="28"/>
      <c r="Y140" s="137"/>
      <c r="Z140" s="29"/>
      <c r="AA140" s="63"/>
      <c r="AB140" s="138"/>
      <c r="AC140" s="137"/>
    </row>
    <row r="141" ht="18" customHeight="1">
      <c r="A141" s="107">
        <v>127</v>
      </c>
      <c r="B141" s="279"/>
      <c r="C141" t="s" s="286">
        <v>92</v>
      </c>
      <c r="D141" s="287"/>
      <c r="E141" s="288"/>
      <c r="F141" s="289"/>
      <c r="G141" s="290">
        <f>SUM(G137:G140)</f>
        <v>0</v>
      </c>
      <c r="H141" s="290">
        <f>SUM(H137:H140)</f>
        <v>0</v>
      </c>
      <c r="I141" t="s" s="291">
        <v>33</v>
      </c>
      <c r="J141" s="235"/>
      <c r="K141" s="292"/>
      <c r="L141" s="292">
        <f>SUM(L137:L140)</f>
        <v>0</v>
      </c>
      <c r="M141" s="292">
        <f>SUM(M137:M140)</f>
        <v>0</v>
      </c>
      <c r="N141" s="55"/>
      <c r="O141" s="54"/>
      <c r="P141" s="289"/>
      <c r="Q141" s="290">
        <f>SUM(Q137:Q140)</f>
        <v>0</v>
      </c>
      <c r="R141" s="290">
        <f>SUM(R137:R140)</f>
        <v>0</v>
      </c>
      <c r="S141" t="s" s="291">
        <v>33</v>
      </c>
      <c r="T141" s="226"/>
      <c r="U141" s="292"/>
      <c r="V141" s="292">
        <f>SUM(V137:V140)</f>
        <v>0</v>
      </c>
      <c r="W141" s="292">
        <f>SUM(W137:W140)</f>
        <v>0</v>
      </c>
      <c r="X141" s="118"/>
      <c r="Y141" s="292"/>
      <c r="Z141" s="55"/>
      <c r="AA141" s="54"/>
      <c r="AB141" s="292">
        <f>SUM(AB137:AB140)</f>
        <v>0</v>
      </c>
      <c r="AC141" s="293">
        <f>SUM(AC137:AC140)</f>
        <v>0</v>
      </c>
    </row>
    <row r="142" ht="18" customHeight="1">
      <c r="A142" s="149">
        <v>128</v>
      </c>
      <c r="B142" s="8"/>
      <c r="C142" s="150"/>
      <c r="D142" s="151"/>
      <c r="E142" s="152"/>
      <c r="F142" s="150"/>
      <c r="G142" s="153"/>
      <c r="H142" s="153"/>
      <c r="I142" s="153"/>
      <c r="J142" s="100"/>
      <c r="K142" s="154"/>
      <c r="L142" s="153"/>
      <c r="M142" s="154"/>
      <c r="N142" s="62"/>
      <c r="O142" s="63"/>
      <c r="P142" s="153"/>
      <c r="Q142" s="153"/>
      <c r="R142" s="153"/>
      <c r="S142" s="153"/>
      <c r="T142" s="25"/>
      <c r="U142" s="154"/>
      <c r="V142" s="153"/>
      <c r="W142" s="154"/>
      <c r="X142" s="28"/>
      <c r="Y142" s="154"/>
      <c r="Z142" s="29"/>
      <c r="AA142" s="63"/>
      <c r="AB142" s="155"/>
      <c r="AC142" s="154"/>
    </row>
    <row r="143" ht="18" customHeight="1">
      <c r="A143" s="149">
        <v>129</v>
      </c>
      <c r="B143" s="44"/>
      <c r="C143" s="42"/>
      <c r="D143" s="40"/>
      <c r="E143" s="156"/>
      <c r="F143" s="42"/>
      <c r="G143" s="44"/>
      <c r="H143" s="44"/>
      <c r="I143" s="44"/>
      <c r="J143" s="100"/>
      <c r="K143" s="46"/>
      <c r="L143" s="44"/>
      <c r="M143" s="46"/>
      <c r="N143" s="62"/>
      <c r="O143" s="63"/>
      <c r="P143" s="44"/>
      <c r="Q143" s="44"/>
      <c r="R143" s="44"/>
      <c r="S143" s="44"/>
      <c r="T143" s="25"/>
      <c r="U143" s="46"/>
      <c r="V143" s="44"/>
      <c r="W143" s="46"/>
      <c r="X143" s="28"/>
      <c r="Y143" s="46"/>
      <c r="Z143" s="29"/>
      <c r="AA143" s="63"/>
      <c r="AB143" s="45"/>
      <c r="AC143" s="46"/>
    </row>
    <row r="144" ht="18" customHeight="1">
      <c r="A144" s="107">
        <v>130</v>
      </c>
      <c r="B144" s="294"/>
      <c r="C144" t="s" s="295">
        <v>93</v>
      </c>
      <c r="D144" s="296"/>
      <c r="E144" s="297"/>
      <c r="F144" s="298"/>
      <c r="G144" s="299"/>
      <c r="H144" s="300"/>
      <c r="I144" s="296"/>
      <c r="J144" s="115"/>
      <c r="K144" s="301"/>
      <c r="L144" s="302"/>
      <c r="M144" s="302"/>
      <c r="N144" s="55"/>
      <c r="O144" s="54"/>
      <c r="P144" s="298"/>
      <c r="Q144" s="299"/>
      <c r="R144" s="300"/>
      <c r="S144" s="296"/>
      <c r="T144" s="94"/>
      <c r="U144" s="301"/>
      <c r="V144" s="302"/>
      <c r="W144" s="302"/>
      <c r="X144" s="118"/>
      <c r="Y144" s="302"/>
      <c r="Z144" s="55"/>
      <c r="AA144" s="54"/>
      <c r="AB144" s="302"/>
      <c r="AC144" s="303"/>
    </row>
    <row r="145" ht="18" customHeight="1">
      <c r="A145" s="107">
        <v>131</v>
      </c>
      <c r="B145" s="294"/>
      <c r="C145" s="120"/>
      <c r="D145" s="121"/>
      <c r="E145" s="17"/>
      <c r="F145" s="8"/>
      <c r="G145" s="122"/>
      <c r="H145" s="123"/>
      <c r="I145" s="121"/>
      <c r="J145" s="25"/>
      <c r="K145" s="124"/>
      <c r="L145" s="16"/>
      <c r="M145" s="16"/>
      <c r="N145" s="29"/>
      <c r="O145" s="63"/>
      <c r="P145" s="8"/>
      <c r="Q145" s="122"/>
      <c r="R145" s="123"/>
      <c r="S145" s="121"/>
      <c r="T145" s="83"/>
      <c r="U145" s="124"/>
      <c r="V145" s="16"/>
      <c r="W145" s="16"/>
      <c r="X145" s="28"/>
      <c r="Y145" s="16"/>
      <c r="Z145" s="29"/>
      <c r="AA145" s="63"/>
      <c r="AB145" s="16"/>
      <c r="AC145" s="16"/>
    </row>
    <row r="146" ht="18" customHeight="1">
      <c r="A146" s="107">
        <v>132</v>
      </c>
      <c r="B146" s="298"/>
      <c r="C146" t="s" s="125">
        <v>49</v>
      </c>
      <c r="D146" t="s" s="27">
        <v>94</v>
      </c>
      <c r="E146" t="s" s="126">
        <v>51</v>
      </c>
      <c r="F146" s="131"/>
      <c r="G146" s="128">
        <v>0</v>
      </c>
      <c r="H146" s="25"/>
      <c r="I146" t="s" s="129">
        <v>33</v>
      </c>
      <c r="J146" s="100"/>
      <c r="K146" s="33">
        <v>600</v>
      </c>
      <c r="L146" s="33">
        <f>G146*K146</f>
        <v>0</v>
      </c>
      <c r="M146" s="33">
        <f>L146*1.19</f>
        <v>0</v>
      </c>
      <c r="N146" s="62"/>
      <c r="O146" s="63"/>
      <c r="P146" s="25"/>
      <c r="Q146" s="128">
        <v>0</v>
      </c>
      <c r="R146" s="25"/>
      <c r="S146" t="s" s="129">
        <v>33</v>
      </c>
      <c r="T146" s="25"/>
      <c r="U146" s="33">
        <v>0</v>
      </c>
      <c r="V146" s="33">
        <f>Q146*U146</f>
        <v>0</v>
      </c>
      <c r="W146" s="33">
        <f>V146*1.19</f>
        <v>0</v>
      </c>
      <c r="X146" s="28"/>
      <c r="Y146" s="33"/>
      <c r="Z146" s="29"/>
      <c r="AA146" s="63"/>
      <c r="AB146" s="26">
        <f>V146-L146</f>
        <v>0</v>
      </c>
      <c r="AC146" s="33">
        <f>AB146*1.19</f>
        <v>0</v>
      </c>
    </row>
    <row r="147" ht="18" customHeight="1">
      <c r="A147" s="107">
        <v>133</v>
      </c>
      <c r="B147" s="298"/>
      <c r="C147" t="s" s="125">
        <v>54</v>
      </c>
      <c r="D147" t="s" s="27">
        <v>94</v>
      </c>
      <c r="E147" t="s" s="126">
        <v>51</v>
      </c>
      <c r="F147" s="131"/>
      <c r="G147" s="128">
        <v>0</v>
      </c>
      <c r="H147" s="25"/>
      <c r="I147" t="s" s="129">
        <v>33</v>
      </c>
      <c r="J147" s="100"/>
      <c r="K147" s="33">
        <v>600</v>
      </c>
      <c r="L147" s="33">
        <f>G147*K147</f>
        <v>0</v>
      </c>
      <c r="M147" s="33">
        <f>L147*1.19</f>
        <v>0</v>
      </c>
      <c r="N147" s="62"/>
      <c r="O147" s="63"/>
      <c r="P147" s="25"/>
      <c r="Q147" s="128">
        <v>0</v>
      </c>
      <c r="R147" s="25"/>
      <c r="S147" t="s" s="129">
        <v>33</v>
      </c>
      <c r="T147" s="25"/>
      <c r="U147" s="33">
        <v>0</v>
      </c>
      <c r="V147" s="33">
        <f>Q147*U147</f>
        <v>0</v>
      </c>
      <c r="W147" s="33">
        <f>V147*1.19</f>
        <v>0</v>
      </c>
      <c r="X147" s="28"/>
      <c r="Y147" s="33"/>
      <c r="Z147" s="29"/>
      <c r="AA147" s="63"/>
      <c r="AB147" s="26">
        <f>V147-L147</f>
        <v>0</v>
      </c>
      <c r="AC147" s="33">
        <f>AB147*1.19</f>
        <v>0</v>
      </c>
    </row>
    <row r="148" ht="18" customHeight="1">
      <c r="A148" s="107">
        <v>134</v>
      </c>
      <c r="B148" s="298"/>
      <c r="C148" s="130"/>
      <c r="D148" s="24"/>
      <c r="E148" s="34"/>
      <c r="F148" s="131"/>
      <c r="G148" s="25"/>
      <c r="H148" s="25"/>
      <c r="I148" s="25"/>
      <c r="J148" s="100"/>
      <c r="K148" s="33"/>
      <c r="L148" s="25"/>
      <c r="M148" s="33"/>
      <c r="N148" s="62"/>
      <c r="O148" s="63"/>
      <c r="P148" s="25"/>
      <c r="Q148" s="25"/>
      <c r="R148" s="25"/>
      <c r="S148" s="25"/>
      <c r="T148" s="25"/>
      <c r="U148" s="33"/>
      <c r="V148" s="25"/>
      <c r="W148" s="33"/>
      <c r="X148" s="28"/>
      <c r="Y148" s="33"/>
      <c r="Z148" s="29"/>
      <c r="AA148" s="63"/>
      <c r="AB148" s="26"/>
      <c r="AC148" s="33"/>
    </row>
    <row r="149" ht="18" customHeight="1">
      <c r="A149" s="107">
        <v>135</v>
      </c>
      <c r="B149" s="298"/>
      <c r="C149" t="s" s="125">
        <v>30</v>
      </c>
      <c r="D149" t="s" s="27">
        <v>94</v>
      </c>
      <c r="E149" t="s" s="126">
        <v>31</v>
      </c>
      <c r="F149" s="131"/>
      <c r="G149" s="128">
        <v>0</v>
      </c>
      <c r="H149" s="25"/>
      <c r="I149" t="s" s="129">
        <v>33</v>
      </c>
      <c r="J149" s="100"/>
      <c r="K149" s="33">
        <v>600</v>
      </c>
      <c r="L149" s="33">
        <f>G149*K149</f>
        <v>0</v>
      </c>
      <c r="M149" s="33">
        <f>L149*1.19</f>
        <v>0</v>
      </c>
      <c r="N149" s="62"/>
      <c r="O149" s="63"/>
      <c r="P149" s="25"/>
      <c r="Q149" s="128">
        <v>0</v>
      </c>
      <c r="R149" s="25"/>
      <c r="S149" t="s" s="129">
        <v>33</v>
      </c>
      <c r="T149" s="25"/>
      <c r="U149" s="33">
        <v>0</v>
      </c>
      <c r="V149" s="33">
        <f>Q149*U149</f>
        <v>0</v>
      </c>
      <c r="W149" s="33">
        <f>V149*1.19</f>
        <v>0</v>
      </c>
      <c r="X149" s="28"/>
      <c r="Y149" s="33"/>
      <c r="Z149" s="29"/>
      <c r="AA149" s="63"/>
      <c r="AB149" s="26">
        <f>V149-L149</f>
        <v>0</v>
      </c>
      <c r="AC149" s="33">
        <f>AB149*1.19</f>
        <v>0</v>
      </c>
    </row>
    <row r="150" ht="18" customHeight="1">
      <c r="A150" s="107">
        <v>136</v>
      </c>
      <c r="B150" s="298"/>
      <c r="C150" t="s" s="125">
        <v>95</v>
      </c>
      <c r="D150" t="s" s="27">
        <v>94</v>
      </c>
      <c r="E150" t="s" s="126">
        <v>31</v>
      </c>
      <c r="F150" s="131"/>
      <c r="G150" s="128">
        <v>0</v>
      </c>
      <c r="H150" s="25"/>
      <c r="I150" t="s" s="129">
        <v>33</v>
      </c>
      <c r="J150" s="100"/>
      <c r="K150" s="33">
        <v>600</v>
      </c>
      <c r="L150" s="33">
        <f>G150*K150</f>
        <v>0</v>
      </c>
      <c r="M150" s="33">
        <f>L150*1.19</f>
        <v>0</v>
      </c>
      <c r="N150" s="62"/>
      <c r="O150" s="63"/>
      <c r="P150" s="25"/>
      <c r="Q150" s="128">
        <v>0</v>
      </c>
      <c r="R150" s="25"/>
      <c r="S150" t="s" s="129">
        <v>33</v>
      </c>
      <c r="T150" s="25"/>
      <c r="U150" s="33">
        <v>0</v>
      </c>
      <c r="V150" s="33">
        <f>Q150*U150</f>
        <v>0</v>
      </c>
      <c r="W150" s="33">
        <f>V150*1.19</f>
        <v>0</v>
      </c>
      <c r="X150" s="28"/>
      <c r="Y150" s="33"/>
      <c r="Z150" s="29"/>
      <c r="AA150" s="63"/>
      <c r="AB150" s="26">
        <f>V150-L150</f>
        <v>0</v>
      </c>
      <c r="AC150" s="33">
        <f>AB150*1.19</f>
        <v>0</v>
      </c>
    </row>
    <row r="151" ht="18" customHeight="1">
      <c r="A151" s="107">
        <v>137</v>
      </c>
      <c r="B151" s="298"/>
      <c r="C151" t="s" s="125">
        <v>34</v>
      </c>
      <c r="D151" t="s" s="27">
        <v>94</v>
      </c>
      <c r="E151" t="s" s="126">
        <v>31</v>
      </c>
      <c r="F151" s="131"/>
      <c r="G151" s="128">
        <v>0</v>
      </c>
      <c r="H151" s="25"/>
      <c r="I151" t="s" s="129">
        <v>33</v>
      </c>
      <c r="J151" s="100"/>
      <c r="K151" s="33">
        <v>600</v>
      </c>
      <c r="L151" s="33">
        <f>G151*K151</f>
        <v>0</v>
      </c>
      <c r="M151" s="33">
        <f>L151*1.19</f>
        <v>0</v>
      </c>
      <c r="N151" s="62"/>
      <c r="O151" s="63"/>
      <c r="P151" s="25"/>
      <c r="Q151" s="128">
        <v>0</v>
      </c>
      <c r="R151" s="25"/>
      <c r="S151" t="s" s="129">
        <v>33</v>
      </c>
      <c r="T151" s="25"/>
      <c r="U151" s="33">
        <v>0</v>
      </c>
      <c r="V151" s="33">
        <f>Q151*U151</f>
        <v>0</v>
      </c>
      <c r="W151" s="33">
        <f>V151*1.19</f>
        <v>0</v>
      </c>
      <c r="X151" s="28"/>
      <c r="Y151" s="33"/>
      <c r="Z151" s="29"/>
      <c r="AA151" s="63"/>
      <c r="AB151" s="26">
        <f>V151-L151</f>
        <v>0</v>
      </c>
      <c r="AC151" s="33">
        <f>AB151*1.19</f>
        <v>0</v>
      </c>
    </row>
    <row r="152" ht="18" customHeight="1">
      <c r="A152" s="107">
        <v>138</v>
      </c>
      <c r="B152" s="298"/>
      <c r="C152" s="130"/>
      <c r="D152" s="24"/>
      <c r="E152" s="34"/>
      <c r="F152" s="131"/>
      <c r="G152" s="25"/>
      <c r="H152" s="25"/>
      <c r="I152" s="25"/>
      <c r="J152" s="100"/>
      <c r="K152" s="33"/>
      <c r="L152" s="25"/>
      <c r="M152" s="33"/>
      <c r="N152" s="62"/>
      <c r="O152" s="63"/>
      <c r="P152" s="25"/>
      <c r="Q152" s="25"/>
      <c r="R152" s="25"/>
      <c r="S152" s="25"/>
      <c r="T152" s="25"/>
      <c r="U152" s="33"/>
      <c r="V152" s="25"/>
      <c r="W152" s="33"/>
      <c r="X152" s="28"/>
      <c r="Y152" s="33"/>
      <c r="Z152" s="29"/>
      <c r="AA152" s="63"/>
      <c r="AB152" s="26"/>
      <c r="AC152" s="33"/>
    </row>
    <row r="153" ht="18" customHeight="1">
      <c r="A153" s="107">
        <v>139</v>
      </c>
      <c r="B153" s="298"/>
      <c r="C153" t="s" s="125">
        <v>30</v>
      </c>
      <c r="D153" t="s" s="27">
        <v>94</v>
      </c>
      <c r="E153" t="s" s="126">
        <v>37</v>
      </c>
      <c r="F153" s="131"/>
      <c r="G153" s="128">
        <v>0</v>
      </c>
      <c r="H153" s="25"/>
      <c r="I153" t="s" s="129">
        <v>33</v>
      </c>
      <c r="J153" s="100"/>
      <c r="K153" s="33">
        <v>600</v>
      </c>
      <c r="L153" s="33">
        <f>G153*K153</f>
        <v>0</v>
      </c>
      <c r="M153" s="33">
        <f>L153*1.19</f>
        <v>0</v>
      </c>
      <c r="N153" s="62"/>
      <c r="O153" s="63"/>
      <c r="P153" s="25"/>
      <c r="Q153" s="128">
        <v>0</v>
      </c>
      <c r="R153" s="25"/>
      <c r="S153" t="s" s="129">
        <v>33</v>
      </c>
      <c r="T153" s="25"/>
      <c r="U153" s="33">
        <v>0</v>
      </c>
      <c r="V153" s="33">
        <f>Q153*U153</f>
        <v>0</v>
      </c>
      <c r="W153" s="33">
        <f>V153*1.19</f>
        <v>0</v>
      </c>
      <c r="X153" s="28"/>
      <c r="Y153" s="33"/>
      <c r="Z153" s="29"/>
      <c r="AA153" s="63"/>
      <c r="AB153" s="26">
        <f>V153-L153</f>
        <v>0</v>
      </c>
      <c r="AC153" s="33">
        <f>AB153*1.19</f>
        <v>0</v>
      </c>
    </row>
    <row r="154" ht="18" customHeight="1">
      <c r="A154" s="107">
        <v>140</v>
      </c>
      <c r="B154" s="298"/>
      <c r="C154" t="s" s="125">
        <v>96</v>
      </c>
      <c r="D154" t="s" s="27">
        <v>94</v>
      </c>
      <c r="E154" t="s" s="126">
        <v>37</v>
      </c>
      <c r="F154" s="131"/>
      <c r="G154" s="128">
        <v>0</v>
      </c>
      <c r="H154" s="25"/>
      <c r="I154" t="s" s="129">
        <v>33</v>
      </c>
      <c r="J154" s="100"/>
      <c r="K154" s="33">
        <v>600</v>
      </c>
      <c r="L154" s="33">
        <f>G154*K154</f>
        <v>0</v>
      </c>
      <c r="M154" s="33">
        <f>L154*1.19</f>
        <v>0</v>
      </c>
      <c r="N154" s="62"/>
      <c r="O154" s="63"/>
      <c r="P154" s="25"/>
      <c r="Q154" s="128">
        <v>0</v>
      </c>
      <c r="R154" s="25"/>
      <c r="S154" t="s" s="129">
        <v>33</v>
      </c>
      <c r="T154" s="25"/>
      <c r="U154" s="33">
        <v>0</v>
      </c>
      <c r="V154" s="33">
        <f>Q154*U154</f>
        <v>0</v>
      </c>
      <c r="W154" s="33">
        <f>V154*1.19</f>
        <v>0</v>
      </c>
      <c r="X154" s="28"/>
      <c r="Y154" s="33"/>
      <c r="Z154" s="29"/>
      <c r="AA154" s="63"/>
      <c r="AB154" s="26">
        <f>V154-L154</f>
        <v>0</v>
      </c>
      <c r="AC154" s="33">
        <f>AB154*1.19</f>
        <v>0</v>
      </c>
    </row>
    <row r="155" ht="18" customHeight="1">
      <c r="A155" s="107">
        <v>141</v>
      </c>
      <c r="B155" s="298"/>
      <c r="C155" t="s" s="125">
        <v>97</v>
      </c>
      <c r="D155" t="s" s="27">
        <v>94</v>
      </c>
      <c r="E155" t="s" s="126">
        <v>37</v>
      </c>
      <c r="F155" s="131"/>
      <c r="G155" s="128">
        <v>0</v>
      </c>
      <c r="H155" s="25"/>
      <c r="I155" t="s" s="129">
        <v>33</v>
      </c>
      <c r="J155" s="100"/>
      <c r="K155" s="33">
        <v>600</v>
      </c>
      <c r="L155" s="33">
        <f>G155*K155</f>
        <v>0</v>
      </c>
      <c r="M155" s="33">
        <f>L155*1.19</f>
        <v>0</v>
      </c>
      <c r="N155" s="62"/>
      <c r="O155" s="63"/>
      <c r="P155" s="25"/>
      <c r="Q155" s="128">
        <v>0</v>
      </c>
      <c r="R155" s="25"/>
      <c r="S155" t="s" s="129">
        <v>33</v>
      </c>
      <c r="T155" s="25"/>
      <c r="U155" s="33">
        <v>0</v>
      </c>
      <c r="V155" s="33">
        <f>Q155*U155</f>
        <v>0</v>
      </c>
      <c r="W155" s="33">
        <f>V155*1.19</f>
        <v>0</v>
      </c>
      <c r="X155" s="28"/>
      <c r="Y155" s="33"/>
      <c r="Z155" s="29"/>
      <c r="AA155" s="63"/>
      <c r="AB155" s="26">
        <f>V155-L155</f>
        <v>0</v>
      </c>
      <c r="AC155" s="33">
        <f>AB155*1.19</f>
        <v>0</v>
      </c>
    </row>
    <row r="156" ht="18" customHeight="1">
      <c r="A156" s="107">
        <v>142</v>
      </c>
      <c r="B156" s="298"/>
      <c r="C156" t="s" s="125">
        <v>98</v>
      </c>
      <c r="D156" t="s" s="27">
        <v>94</v>
      </c>
      <c r="E156" t="s" s="126">
        <v>37</v>
      </c>
      <c r="F156" s="131"/>
      <c r="G156" s="128">
        <v>0</v>
      </c>
      <c r="H156" s="25"/>
      <c r="I156" t="s" s="129">
        <v>33</v>
      </c>
      <c r="J156" s="100"/>
      <c r="K156" s="33">
        <v>600</v>
      </c>
      <c r="L156" s="33">
        <f>G156*K156</f>
        <v>0</v>
      </c>
      <c r="M156" s="33">
        <f>L156*1.19</f>
        <v>0</v>
      </c>
      <c r="N156" s="62"/>
      <c r="O156" s="63"/>
      <c r="P156" s="25"/>
      <c r="Q156" s="128">
        <v>0</v>
      </c>
      <c r="R156" s="25"/>
      <c r="S156" t="s" s="129">
        <v>33</v>
      </c>
      <c r="T156" s="25"/>
      <c r="U156" s="33">
        <v>0</v>
      </c>
      <c r="V156" s="33">
        <f>Q156*U156</f>
        <v>0</v>
      </c>
      <c r="W156" s="33">
        <f>V156*1.19</f>
        <v>0</v>
      </c>
      <c r="X156" s="28"/>
      <c r="Y156" s="33"/>
      <c r="Z156" s="29"/>
      <c r="AA156" s="63"/>
      <c r="AB156" s="26">
        <f>V156-L156</f>
        <v>0</v>
      </c>
      <c r="AC156" s="33">
        <f>AB156*1.19</f>
        <v>0</v>
      </c>
    </row>
    <row r="157" ht="18" customHeight="1">
      <c r="A157" s="107">
        <v>143</v>
      </c>
      <c r="B157" s="298"/>
      <c r="C157" s="130"/>
      <c r="D157" s="24"/>
      <c r="E157" s="34"/>
      <c r="F157" s="131"/>
      <c r="G157" s="25"/>
      <c r="H157" s="25"/>
      <c r="I157" s="25"/>
      <c r="J157" s="100"/>
      <c r="K157" s="33"/>
      <c r="L157" s="25"/>
      <c r="M157" s="33"/>
      <c r="N157" s="62"/>
      <c r="O157" s="63"/>
      <c r="P157" s="25"/>
      <c r="Q157" s="25"/>
      <c r="R157" s="25"/>
      <c r="S157" s="25"/>
      <c r="T157" s="25"/>
      <c r="U157" s="33"/>
      <c r="V157" s="25"/>
      <c r="W157" s="33"/>
      <c r="X157" s="28"/>
      <c r="Y157" s="33"/>
      <c r="Z157" s="29"/>
      <c r="AA157" s="63"/>
      <c r="AB157" s="26"/>
      <c r="AC157" s="33"/>
    </row>
    <row r="158" ht="18" customHeight="1">
      <c r="A158" s="107">
        <v>144</v>
      </c>
      <c r="B158" s="298"/>
      <c r="C158" t="s" s="125">
        <v>30</v>
      </c>
      <c r="D158" t="s" s="27">
        <v>94</v>
      </c>
      <c r="E158" t="s" s="126">
        <v>40</v>
      </c>
      <c r="F158" s="131"/>
      <c r="G158" s="128">
        <v>0</v>
      </c>
      <c r="H158" s="25"/>
      <c r="I158" t="s" s="129">
        <v>33</v>
      </c>
      <c r="J158" s="100"/>
      <c r="K158" s="33">
        <v>600</v>
      </c>
      <c r="L158" s="33">
        <f>G158*K158</f>
        <v>0</v>
      </c>
      <c r="M158" s="33">
        <f>L158*1.19</f>
        <v>0</v>
      </c>
      <c r="N158" s="62"/>
      <c r="O158" s="63"/>
      <c r="P158" s="25"/>
      <c r="Q158" s="128">
        <v>0</v>
      </c>
      <c r="R158" s="25"/>
      <c r="S158" t="s" s="129">
        <v>33</v>
      </c>
      <c r="T158" s="25"/>
      <c r="U158" s="33">
        <v>0</v>
      </c>
      <c r="V158" s="33">
        <f>Q158*U158</f>
        <v>0</v>
      </c>
      <c r="W158" s="33">
        <f>V158*1.19</f>
        <v>0</v>
      </c>
      <c r="X158" s="28"/>
      <c r="Y158" s="33"/>
      <c r="Z158" s="29"/>
      <c r="AA158" s="63"/>
      <c r="AB158" s="26">
        <f>V158-L158</f>
        <v>0</v>
      </c>
      <c r="AC158" s="33">
        <f>AB158*1.19</f>
        <v>0</v>
      </c>
    </row>
    <row r="159" ht="18" customHeight="1">
      <c r="A159" s="107">
        <v>145</v>
      </c>
      <c r="B159" s="298"/>
      <c r="C159" t="s" s="125">
        <v>99</v>
      </c>
      <c r="D159" t="s" s="27">
        <v>94</v>
      </c>
      <c r="E159" t="s" s="126">
        <v>40</v>
      </c>
      <c r="F159" s="131"/>
      <c r="G159" s="128">
        <v>0</v>
      </c>
      <c r="H159" s="25"/>
      <c r="I159" t="s" s="129">
        <v>33</v>
      </c>
      <c r="J159" s="100"/>
      <c r="K159" s="33">
        <v>600</v>
      </c>
      <c r="L159" s="33">
        <f>G159*K159</f>
        <v>0</v>
      </c>
      <c r="M159" s="33">
        <f>L159*1.19</f>
        <v>0</v>
      </c>
      <c r="N159" s="62"/>
      <c r="O159" s="63"/>
      <c r="P159" s="25"/>
      <c r="Q159" s="128">
        <v>0</v>
      </c>
      <c r="R159" s="25"/>
      <c r="S159" t="s" s="129">
        <v>33</v>
      </c>
      <c r="T159" s="25"/>
      <c r="U159" s="33">
        <v>0</v>
      </c>
      <c r="V159" s="33">
        <f>Q159*U159</f>
        <v>0</v>
      </c>
      <c r="W159" s="33">
        <f>V159*1.19</f>
        <v>0</v>
      </c>
      <c r="X159" s="28"/>
      <c r="Y159" s="33"/>
      <c r="Z159" s="29"/>
      <c r="AA159" s="63"/>
      <c r="AB159" s="26">
        <f>V159-L159</f>
        <v>0</v>
      </c>
      <c r="AC159" s="33">
        <f>AB159*1.19</f>
        <v>0</v>
      </c>
    </row>
    <row r="160" ht="18" customHeight="1">
      <c r="A160" s="107">
        <v>146</v>
      </c>
      <c r="B160" s="298"/>
      <c r="C160" s="132"/>
      <c r="D160" s="133"/>
      <c r="E160" s="134"/>
      <c r="F160" s="135"/>
      <c r="G160" s="136"/>
      <c r="H160" s="136"/>
      <c r="I160" s="136"/>
      <c r="J160" s="25"/>
      <c r="K160" s="137"/>
      <c r="L160" s="136"/>
      <c r="M160" s="137"/>
      <c r="N160" s="62"/>
      <c r="O160" s="63"/>
      <c r="P160" s="136"/>
      <c r="Q160" s="136"/>
      <c r="R160" s="136"/>
      <c r="S160" s="136"/>
      <c r="T160" s="25"/>
      <c r="U160" s="137"/>
      <c r="V160" s="136"/>
      <c r="W160" s="137"/>
      <c r="X160" s="28"/>
      <c r="Y160" s="137"/>
      <c r="Z160" s="29"/>
      <c r="AA160" s="63"/>
      <c r="AB160" s="138"/>
      <c r="AC160" s="137"/>
    </row>
    <row r="161" ht="18" customHeight="1">
      <c r="A161" s="107">
        <v>147</v>
      </c>
      <c r="B161" s="294"/>
      <c r="C161" t="s" s="304">
        <v>100</v>
      </c>
      <c r="D161" s="305"/>
      <c r="E161" s="306"/>
      <c r="F161" s="307"/>
      <c r="G161" s="308">
        <f>SUM(G146:G160)</f>
        <v>0</v>
      </c>
      <c r="H161" s="309"/>
      <c r="I161" t="s" s="310">
        <v>33</v>
      </c>
      <c r="J161" s="91"/>
      <c r="K161" s="311"/>
      <c r="L161" s="312">
        <f>SUM(L146:L160)</f>
        <v>0</v>
      </c>
      <c r="M161" s="312">
        <f>SUM(M146:M160)</f>
        <v>0</v>
      </c>
      <c r="N161" s="55"/>
      <c r="O161" s="54"/>
      <c r="P161" s="307"/>
      <c r="Q161" s="308">
        <f>SUM(Q146:Q160)</f>
        <v>0</v>
      </c>
      <c r="R161" s="309"/>
      <c r="S161" t="s" s="310">
        <v>33</v>
      </c>
      <c r="T161" s="94"/>
      <c r="U161" s="311"/>
      <c r="V161" s="312">
        <f>SUM(V146:V160)</f>
        <v>0</v>
      </c>
      <c r="W161" s="312">
        <f>SUM(W146:W160)</f>
        <v>0</v>
      </c>
      <c r="X161" s="118"/>
      <c r="Y161" s="312"/>
      <c r="Z161" s="55"/>
      <c r="AA161" s="54"/>
      <c r="AB161" s="312">
        <f>SUM(AB146:AB160)</f>
        <v>0</v>
      </c>
      <c r="AC161" s="313">
        <f>SUM(AC146:AC160)</f>
        <v>0</v>
      </c>
    </row>
    <row r="162" ht="18" customHeight="1">
      <c r="A162" s="149">
        <v>148</v>
      </c>
      <c r="B162" s="8"/>
      <c r="C162" s="150"/>
      <c r="D162" s="151"/>
      <c r="E162" s="152"/>
      <c r="F162" s="150"/>
      <c r="G162" s="153"/>
      <c r="H162" s="153"/>
      <c r="I162" s="153"/>
      <c r="J162" s="100"/>
      <c r="K162" s="154"/>
      <c r="L162" s="153"/>
      <c r="M162" s="154"/>
      <c r="N162" s="62"/>
      <c r="O162" s="63"/>
      <c r="P162" s="153"/>
      <c r="Q162" s="153"/>
      <c r="R162" s="153"/>
      <c r="S162" s="153"/>
      <c r="T162" s="25"/>
      <c r="U162" s="154"/>
      <c r="V162" s="153"/>
      <c r="W162" s="154"/>
      <c r="X162" s="28"/>
      <c r="Y162" s="154"/>
      <c r="Z162" s="29"/>
      <c r="AA162" s="63"/>
      <c r="AB162" s="155"/>
      <c r="AC162" s="154"/>
    </row>
    <row r="163" ht="18" customHeight="1">
      <c r="A163" s="149">
        <v>149</v>
      </c>
      <c r="B163" s="44"/>
      <c r="C163" s="135"/>
      <c r="D163" s="133"/>
      <c r="E163" s="134"/>
      <c r="F163" s="135"/>
      <c r="G163" s="136"/>
      <c r="H163" s="136"/>
      <c r="I163" s="136"/>
      <c r="J163" s="314"/>
      <c r="K163" s="137"/>
      <c r="L163" s="136"/>
      <c r="M163" s="137"/>
      <c r="N163" s="62"/>
      <c r="O163" s="63"/>
      <c r="P163" s="136"/>
      <c r="Q163" s="136"/>
      <c r="R163" s="136"/>
      <c r="S163" s="136"/>
      <c r="T163" s="25"/>
      <c r="U163" s="137"/>
      <c r="V163" s="136"/>
      <c r="W163" s="137"/>
      <c r="X163" s="28"/>
      <c r="Y163" s="137"/>
      <c r="Z163" s="29"/>
      <c r="AA163" s="63"/>
      <c r="AB163" s="138"/>
      <c r="AC163" s="137"/>
    </row>
    <row r="164" ht="24.95" customHeight="1">
      <c r="A164" s="107">
        <v>150</v>
      </c>
      <c r="B164" s="315"/>
      <c r="C164" t="s" s="316">
        <f>IF(AC164&gt;-0.01,"Nachtrag","Gutschrift")</f>
        <v>101</v>
      </c>
      <c r="D164" s="317"/>
      <c r="E164" s="318"/>
      <c r="F164" s="319"/>
      <c r="G164" s="320"/>
      <c r="H164" s="321"/>
      <c r="I164" s="317"/>
      <c r="J164" s="21"/>
      <c r="K164" s="322"/>
      <c r="L164" s="323">
        <f>L30+L48+L68+L78+L95+L115+L132+L141+L161</f>
        <v>6750</v>
      </c>
      <c r="M164" s="323">
        <f>M30+M48+M68+M78+M95+M115+M132+M141+M161</f>
        <v>8032.5</v>
      </c>
      <c r="N164" s="324"/>
      <c r="O164" s="325"/>
      <c r="P164" s="317"/>
      <c r="Q164" s="320"/>
      <c r="R164" s="321"/>
      <c r="S164" s="317"/>
      <c r="T164" s="226"/>
      <c r="U164" s="322"/>
      <c r="V164" s="323">
        <f>V30+V48+V68+V78+V95+V115+V132+V141+V161</f>
        <v>0</v>
      </c>
      <c r="W164" s="323">
        <f>W30+W48+W68+W78+W95+W115+W132+W141+W161</f>
        <v>0</v>
      </c>
      <c r="X164" s="326"/>
      <c r="Y164" s="323"/>
      <c r="Z164" s="324"/>
      <c r="AA164" s="325"/>
      <c r="AB164" s="323">
        <f>AB30+AB48+AB68+AB78+AB95+AB115+AB132+AB141+AB161</f>
        <v>-6750</v>
      </c>
      <c r="AC164" s="327">
        <f>AC30+AC48+AC68+AC78+AC95+AC115+AC132+AC141+AC161</f>
        <v>-8032.5</v>
      </c>
    </row>
    <row r="165" ht="18" customHeight="1">
      <c r="A165" s="25"/>
      <c r="B165" s="8"/>
      <c r="C165" s="153"/>
      <c r="D165" s="153"/>
      <c r="E165" s="153"/>
      <c r="F165" s="328"/>
      <c r="G165" s="153"/>
      <c r="H165" s="153"/>
      <c r="I165" s="329"/>
      <c r="J165" s="330"/>
      <c r="K165" s="331"/>
      <c r="L165" s="153"/>
      <c r="M165" s="153"/>
      <c r="N165" s="25"/>
      <c r="O165" s="25"/>
      <c r="P165" s="153"/>
      <c r="Q165" s="153"/>
      <c r="R165" s="153"/>
      <c r="S165" s="329"/>
      <c r="T165" s="128"/>
      <c r="U165" s="331"/>
      <c r="V165" s="153"/>
      <c r="W165" s="153"/>
      <c r="X165" s="25"/>
      <c r="Y165" s="153"/>
      <c r="Z165" s="25"/>
      <c r="AA165" s="25"/>
      <c r="AB165" s="153"/>
      <c r="AC165" s="153"/>
    </row>
    <row r="166" ht="18" customHeight="1">
      <c r="A166" s="25"/>
      <c r="B166" s="25"/>
      <c r="C166" s="25"/>
      <c r="D166" s="25"/>
      <c r="E166" s="25"/>
      <c r="F166" s="332"/>
      <c r="G166" s="25"/>
      <c r="H166" s="25"/>
      <c r="I166" s="128"/>
      <c r="J166" s="333"/>
      <c r="K166" s="334"/>
      <c r="L166" s="25"/>
      <c r="M166" s="25"/>
      <c r="N166" s="25"/>
      <c r="O166" s="25"/>
      <c r="P166" s="25"/>
      <c r="Q166" s="25"/>
      <c r="R166" s="25"/>
      <c r="S166" s="128"/>
      <c r="T166" s="128"/>
      <c r="U166" s="334"/>
      <c r="V166" s="25"/>
      <c r="W166" s="25"/>
      <c r="X166" s="25"/>
      <c r="Y166" s="25"/>
      <c r="Z166" s="25"/>
      <c r="AA166" s="25"/>
      <c r="AB166" s="25"/>
      <c r="AC166" s="25"/>
    </row>
    <row r="167" ht="18" customHeight="1">
      <c r="A167" s="25"/>
      <c r="B167" s="25"/>
      <c r="C167" s="25"/>
      <c r="D167" s="25"/>
      <c r="E167" s="25"/>
      <c r="F167" s="25"/>
      <c r="G167" s="25"/>
      <c r="H167" s="25"/>
      <c r="I167" s="128"/>
      <c r="J167" s="333"/>
      <c r="K167" s="334"/>
      <c r="L167" s="25"/>
      <c r="M167" s="25"/>
      <c r="N167" s="25"/>
      <c r="O167" s="25"/>
      <c r="P167" s="25"/>
      <c r="Q167" s="25"/>
      <c r="R167" s="25"/>
      <c r="S167" s="128"/>
      <c r="T167" s="128"/>
      <c r="U167" s="334"/>
      <c r="V167" s="25"/>
      <c r="W167" s="25"/>
      <c r="X167" s="25"/>
      <c r="Y167" s="25"/>
      <c r="Z167" s="25"/>
      <c r="AA167" s="25"/>
      <c r="AB167" s="25"/>
      <c r="AC167" s="25"/>
    </row>
    <row r="168" ht="18" customHeight="1">
      <c r="A168" s="25"/>
      <c r="B168" s="25"/>
      <c r="C168" s="25"/>
      <c r="D168" s="25"/>
      <c r="E168" s="25"/>
      <c r="F168" s="25"/>
      <c r="G168" s="25"/>
      <c r="H168" s="25"/>
      <c r="I168" s="128"/>
      <c r="J168" s="333"/>
      <c r="K168" s="334"/>
      <c r="L168" s="25"/>
      <c r="M168" s="25"/>
      <c r="N168" s="25"/>
      <c r="O168" s="25"/>
      <c r="P168" s="25"/>
      <c r="Q168" s="25"/>
      <c r="R168" s="25"/>
      <c r="S168" s="128"/>
      <c r="T168" s="128"/>
      <c r="U168" s="334"/>
      <c r="V168" s="25"/>
      <c r="W168" s="25"/>
      <c r="X168" s="25"/>
      <c r="Y168" s="25"/>
      <c r="Z168" s="25"/>
      <c r="AA168" s="25"/>
      <c r="AB168" s="25"/>
      <c r="AC168" s="25"/>
    </row>
    <row r="169" ht="18" customHeight="1">
      <c r="A169" s="25"/>
      <c r="B169" s="25"/>
      <c r="C169" s="25"/>
      <c r="D169" s="25"/>
      <c r="E169" s="25"/>
      <c r="F169" s="25"/>
      <c r="G169" s="25"/>
      <c r="H169" s="25"/>
      <c r="I169" s="128"/>
      <c r="J169" s="333"/>
      <c r="K169" s="334"/>
      <c r="L169" s="25"/>
      <c r="M169" s="25"/>
      <c r="N169" s="25"/>
      <c r="O169" s="25"/>
      <c r="P169" s="25"/>
      <c r="Q169" s="25"/>
      <c r="R169" s="25"/>
      <c r="S169" s="128"/>
      <c r="T169" s="128"/>
      <c r="U169" s="334"/>
      <c r="V169" s="25"/>
      <c r="W169" s="25"/>
      <c r="X169" s="25"/>
      <c r="Y169" s="25"/>
      <c r="Z169" s="25"/>
      <c r="AA169" s="25"/>
      <c r="AB169" s="25"/>
      <c r="AC169" s="25"/>
    </row>
    <row r="170" ht="18" customHeight="1">
      <c r="A170" s="25"/>
      <c r="B170" s="25"/>
      <c r="C170" s="25"/>
      <c r="D170" s="25"/>
      <c r="E170" s="25"/>
      <c r="F170" s="25"/>
      <c r="G170" s="25"/>
      <c r="H170" s="25"/>
      <c r="I170" s="128"/>
      <c r="J170" s="333"/>
      <c r="K170" s="334"/>
      <c r="L170" s="25"/>
      <c r="M170" s="25"/>
      <c r="N170" s="25"/>
      <c r="O170" s="25"/>
      <c r="P170" s="25"/>
      <c r="Q170" s="25"/>
      <c r="R170" s="25"/>
      <c r="S170" s="128"/>
      <c r="T170" s="128"/>
      <c r="U170" s="334"/>
      <c r="V170" s="25"/>
      <c r="W170" s="25"/>
      <c r="X170" s="25"/>
      <c r="Y170" s="25"/>
      <c r="Z170" s="25"/>
      <c r="AA170" s="25"/>
      <c r="AB170" s="25"/>
      <c r="AC170" s="25"/>
    </row>
    <row r="171" ht="18" customHeight="1">
      <c r="A171" s="25"/>
      <c r="B171" s="25"/>
      <c r="C171" s="25"/>
      <c r="D171" s="25"/>
      <c r="E171" s="25"/>
      <c r="F171" s="25"/>
      <c r="G171" s="25"/>
      <c r="H171" s="25"/>
      <c r="I171" s="128"/>
      <c r="J171" s="333"/>
      <c r="K171" s="334"/>
      <c r="L171" s="25"/>
      <c r="M171" s="25"/>
      <c r="N171" s="25"/>
      <c r="O171" s="25"/>
      <c r="P171" s="25"/>
      <c r="Q171" s="25"/>
      <c r="R171" s="25"/>
      <c r="S171" s="128"/>
      <c r="T171" s="128"/>
      <c r="U171" s="334"/>
      <c r="V171" s="25"/>
      <c r="W171" s="25"/>
      <c r="X171" s="25"/>
      <c r="Y171" s="25"/>
      <c r="Z171" s="25"/>
      <c r="AA171" s="25"/>
      <c r="AB171" s="25"/>
      <c r="AC171" s="25"/>
    </row>
    <row r="172" ht="18" customHeight="1">
      <c r="A172" s="25"/>
      <c r="B172" s="25"/>
      <c r="C172" s="131"/>
      <c r="D172" s="24"/>
      <c r="E172" s="131"/>
      <c r="F172" s="131"/>
      <c r="G172" s="25"/>
      <c r="H172" s="25"/>
      <c r="I172" s="128"/>
      <c r="J172" s="333"/>
      <c r="K172" s="334"/>
      <c r="L172" s="33"/>
      <c r="M172" s="33"/>
      <c r="N172" s="25"/>
      <c r="O172" s="25"/>
      <c r="P172" s="25"/>
      <c r="Q172" s="25"/>
      <c r="R172" s="25"/>
      <c r="S172" s="128"/>
      <c r="T172" s="128"/>
      <c r="U172" s="334"/>
      <c r="V172" s="33"/>
      <c r="W172" s="33"/>
      <c r="X172" s="25"/>
      <c r="Y172" s="33"/>
      <c r="Z172" s="25"/>
      <c r="AA172" s="25"/>
      <c r="AB172" s="26"/>
      <c r="AC172" s="33"/>
    </row>
    <row r="173" ht="18" customHeight="1">
      <c r="A173" s="25"/>
      <c r="B173" s="25"/>
      <c r="C173" s="131"/>
      <c r="D173" s="24"/>
      <c r="E173" s="131"/>
      <c r="F173" s="131"/>
      <c r="G173" s="25"/>
      <c r="H173" s="25"/>
      <c r="I173" s="128"/>
      <c r="J173" s="333"/>
      <c r="K173" s="334"/>
      <c r="L173" s="33"/>
      <c r="M173" s="33"/>
      <c r="N173" s="25"/>
      <c r="O173" s="25"/>
      <c r="P173" s="25"/>
      <c r="Q173" s="25"/>
      <c r="R173" s="25"/>
      <c r="S173" s="128"/>
      <c r="T173" s="128"/>
      <c r="U173" s="334"/>
      <c r="V173" s="33"/>
      <c r="W173" s="33"/>
      <c r="X173" s="25"/>
      <c r="Y173" s="33"/>
      <c r="Z173" s="25"/>
      <c r="AA173" s="25"/>
      <c r="AB173" s="26"/>
      <c r="AC173" s="33"/>
    </row>
    <row r="174" ht="18" customHeight="1">
      <c r="A174" s="25"/>
      <c r="B174" s="25"/>
      <c r="C174" s="131"/>
      <c r="D174" s="24"/>
      <c r="E174" s="131"/>
      <c r="F174" s="131"/>
      <c r="G174" s="25"/>
      <c r="H174" s="25"/>
      <c r="I174" s="128"/>
      <c r="J174" s="333"/>
      <c r="K174" s="334"/>
      <c r="L174" s="33"/>
      <c r="M174" s="33"/>
      <c r="N174" s="25"/>
      <c r="O174" s="25"/>
      <c r="P174" s="25"/>
      <c r="Q174" s="25"/>
      <c r="R174" s="25"/>
      <c r="S174" s="128"/>
      <c r="T174" s="128"/>
      <c r="U174" s="334"/>
      <c r="V174" s="33"/>
      <c r="W174" s="33"/>
      <c r="X174" s="25"/>
      <c r="Y174" s="33"/>
      <c r="Z174" s="25"/>
      <c r="AA174" s="25"/>
      <c r="AB174" s="26"/>
      <c r="AC174" s="33"/>
    </row>
    <row r="175" ht="18" customHeight="1">
      <c r="A175" s="25"/>
      <c r="B175" s="25"/>
      <c r="C175" s="131"/>
      <c r="D175" s="24"/>
      <c r="E175" s="131"/>
      <c r="F175" s="131"/>
      <c r="G175" s="25"/>
      <c r="H175" s="25"/>
      <c r="I175" s="128"/>
      <c r="J175" s="333"/>
      <c r="K175" s="334"/>
      <c r="L175" s="33"/>
      <c r="M175" s="33"/>
      <c r="N175" s="25"/>
      <c r="O175" s="25"/>
      <c r="P175" s="25"/>
      <c r="Q175" s="25"/>
      <c r="R175" s="25"/>
      <c r="S175" s="128"/>
      <c r="T175" s="128"/>
      <c r="U175" s="334"/>
      <c r="V175" s="33"/>
      <c r="W175" s="33"/>
      <c r="X175" s="25"/>
      <c r="Y175" s="33"/>
      <c r="Z175" s="25"/>
      <c r="AA175" s="25"/>
      <c r="AB175" s="26"/>
      <c r="AC175" s="33"/>
    </row>
    <row r="176" ht="18" customHeight="1">
      <c r="A176" s="25"/>
      <c r="B176" s="25"/>
      <c r="C176" s="131"/>
      <c r="D176" s="24"/>
      <c r="E176" s="131"/>
      <c r="F176" s="131"/>
      <c r="G176" s="25"/>
      <c r="H176" s="25"/>
      <c r="I176" s="128"/>
      <c r="J176" s="333"/>
      <c r="K176" s="334"/>
      <c r="L176" s="33"/>
      <c r="M176" s="33"/>
      <c r="N176" s="25"/>
      <c r="O176" s="25"/>
      <c r="P176" s="25"/>
      <c r="Q176" s="25"/>
      <c r="R176" s="25"/>
      <c r="S176" s="128"/>
      <c r="T176" s="128"/>
      <c r="U176" s="334"/>
      <c r="V176" s="33"/>
      <c r="W176" s="33"/>
      <c r="X176" s="25"/>
      <c r="Y176" s="33"/>
      <c r="Z176" s="25"/>
      <c r="AA176" s="25"/>
      <c r="AB176" s="26"/>
      <c r="AC176" s="33"/>
    </row>
    <row r="177" ht="18" customHeight="1">
      <c r="A177" s="25"/>
      <c r="B177" s="25"/>
      <c r="C177" s="131"/>
      <c r="D177" s="24"/>
      <c r="E177" s="131"/>
      <c r="F177" s="131"/>
      <c r="G177" s="25"/>
      <c r="H177" s="25"/>
      <c r="I177" s="128"/>
      <c r="J177" s="333"/>
      <c r="K177" s="334"/>
      <c r="L177" s="33"/>
      <c r="M177" s="33"/>
      <c r="N177" s="25"/>
      <c r="O177" s="25"/>
      <c r="P177" s="25"/>
      <c r="Q177" s="25"/>
      <c r="R177" s="25"/>
      <c r="S177" s="128"/>
      <c r="T177" s="128"/>
      <c r="U177" s="334"/>
      <c r="V177" s="33"/>
      <c r="W177" s="33"/>
      <c r="X177" s="25"/>
      <c r="Y177" s="33"/>
      <c r="Z177" s="25"/>
      <c r="AA177" s="25"/>
      <c r="AB177" s="26"/>
      <c r="AC177" s="33"/>
    </row>
    <row r="178" ht="18" customHeight="1">
      <c r="A178" s="25"/>
      <c r="B178" s="25"/>
      <c r="C178" s="131"/>
      <c r="D178" s="24"/>
      <c r="E178" s="131"/>
      <c r="F178" s="131"/>
      <c r="G178" s="25"/>
      <c r="H178" s="25"/>
      <c r="I178" s="128"/>
      <c r="J178" s="333"/>
      <c r="K178" s="334"/>
      <c r="L178" s="33"/>
      <c r="M178" s="33"/>
      <c r="N178" s="25"/>
      <c r="O178" s="25"/>
      <c r="P178" s="25"/>
      <c r="Q178" s="25"/>
      <c r="R178" s="25"/>
      <c r="S178" s="128"/>
      <c r="T178" s="128"/>
      <c r="U178" s="334"/>
      <c r="V178" s="33"/>
      <c r="W178" s="33"/>
      <c r="X178" s="25"/>
      <c r="Y178" s="33"/>
      <c r="Z178" s="25"/>
      <c r="AA178" s="25"/>
      <c r="AB178" s="26"/>
      <c r="AC178" s="33"/>
    </row>
    <row r="179" ht="18" customHeight="1">
      <c r="A179" s="25"/>
      <c r="B179" s="25"/>
      <c r="C179" s="131"/>
      <c r="D179" s="24"/>
      <c r="E179" s="131"/>
      <c r="F179" s="131"/>
      <c r="G179" s="25"/>
      <c r="H179" s="25"/>
      <c r="I179" s="128"/>
      <c r="J179" s="333"/>
      <c r="K179" s="334"/>
      <c r="L179" s="33"/>
      <c r="M179" s="33"/>
      <c r="N179" s="25"/>
      <c r="O179" s="25"/>
      <c r="P179" s="25"/>
      <c r="Q179" s="25"/>
      <c r="R179" s="25"/>
      <c r="S179" s="128"/>
      <c r="T179" s="128"/>
      <c r="U179" s="334"/>
      <c r="V179" s="33"/>
      <c r="W179" s="33"/>
      <c r="X179" s="25"/>
      <c r="Y179" s="33"/>
      <c r="Z179" s="25"/>
      <c r="AA179" s="25"/>
      <c r="AB179" s="26"/>
      <c r="AC179" s="33"/>
    </row>
    <row r="180" ht="18" customHeight="1">
      <c r="A180" s="25"/>
      <c r="B180" s="25"/>
      <c r="C180" s="131"/>
      <c r="D180" s="24"/>
      <c r="E180" s="131"/>
      <c r="F180" s="131"/>
      <c r="G180" s="25"/>
      <c r="H180" s="25"/>
      <c r="I180" s="25"/>
      <c r="J180" s="25"/>
      <c r="K180" s="25"/>
      <c r="L180" s="33"/>
      <c r="M180" s="33"/>
      <c r="N180" s="25"/>
      <c r="O180" s="25"/>
      <c r="P180" s="25"/>
      <c r="Q180" s="25"/>
      <c r="R180" s="25"/>
      <c r="S180" s="25"/>
      <c r="T180" s="25"/>
      <c r="U180" s="25"/>
      <c r="V180" s="33"/>
      <c r="W180" s="33"/>
      <c r="X180" s="25"/>
      <c r="Y180" s="33"/>
      <c r="Z180" s="25"/>
      <c r="AA180" s="25"/>
      <c r="AB180" s="26"/>
      <c r="AC180" s="33"/>
    </row>
  </sheetData>
  <mergeCells count="19">
    <mergeCell ref="D4:I4"/>
    <mergeCell ref="D6:I6"/>
    <mergeCell ref="D5:I5"/>
    <mergeCell ref="P4:Y4"/>
    <mergeCell ref="P5:Y5"/>
    <mergeCell ref="P6:Y6"/>
    <mergeCell ref="A8:A12"/>
    <mergeCell ref="A1:AC1"/>
    <mergeCell ref="A2:AC2"/>
    <mergeCell ref="G10:I10"/>
    <mergeCell ref="K10:M10"/>
    <mergeCell ref="U10:W10"/>
    <mergeCell ref="AB10:AC10"/>
    <mergeCell ref="AB4:AB6"/>
    <mergeCell ref="AC4:AC6"/>
    <mergeCell ref="Q10:S10"/>
    <mergeCell ref="C8:M8"/>
    <mergeCell ref="AB8:AC8"/>
    <mergeCell ref="P8:Y8"/>
  </mergeCells>
  <pageMargins left="0.23622" right="0.23622" top="0.748031" bottom="0.748031" header="0.314961" footer="0.314961"/>
  <pageSetup firstPageNumber="1" fitToHeight="1" fitToWidth="1" scale="57" useFirstPageNumber="0" orientation="landscape" pageOrder="downThenOver"/>
  <headerFooter>
    <oddFooter>&amp;L&amp;"Arial,Regular"&amp;7&amp;K7C7C7CBFP - Mengenermittlung_Mustervorlage.xlsx&amp;C&amp;"Calibri,Regular"&amp;11&amp;K000000&amp;"Arial,Regular"&amp;7&amp;K7C7C7C&amp;P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